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rem\Downloads\Microsoft.SkypeApp_kzf8qxf38zg5c!App\All\"/>
    </mc:Choice>
  </mc:AlternateContent>
  <workbookProtection workbookAlgorithmName="SHA-512" workbookHashValue="87q5DXjZQQwgxE1YKsA0byg9I4lB1P1KfeCfBKf1SIkfs31Ll4r2LIBEUZsPBJlcNuseBUVa/wMZh2ksJ8V5+w==" workbookSaltValue="lMICJFyoQUNm73IDMi47zw==" workbookSpinCount="100000" lockStructure="1"/>
  <bookViews>
    <workbookView xWindow="0" yWindow="0" windowWidth="24450" windowHeight="10905" tabRatio="916"/>
  </bookViews>
  <sheets>
    <sheet name="свод все" sheetId="1" r:id="rId1"/>
    <sheet name="рейтинг все СПО" sheetId="2" r:id="rId2"/>
  </sheets>
  <definedNames>
    <definedName name="_xlnm._FilterDatabase" localSheetId="1" hidden="1">'рейтинг все СПО'!$B$6:$I$176</definedName>
    <definedName name="_xlnm._FilterDatabase" localSheetId="0" hidden="1">'свод все'!$A$5:$DF$26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E30" i="1"/>
  <c r="E29" i="1"/>
  <c r="E28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E26" i="1"/>
  <c r="E24" i="1"/>
  <c r="E22" i="1"/>
  <c r="E20" i="1"/>
  <c r="E18" i="1"/>
  <c r="E16" i="1"/>
  <c r="E14" i="1"/>
  <c r="E12" i="1" l="1"/>
  <c r="E1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E33" i="1" l="1"/>
  <c r="E31" i="1"/>
  <c r="E32" i="1"/>
  <c r="DD15" i="1" l="1"/>
  <c r="DE15" i="1" s="1"/>
  <c r="DE16" i="1" s="1"/>
  <c r="DD7" i="1"/>
  <c r="DE7" i="1" s="1"/>
  <c r="DD8" i="1"/>
  <c r="DE8" i="1" s="1"/>
  <c r="DD9" i="1"/>
  <c r="DE9" i="1" s="1"/>
  <c r="DD11" i="1"/>
  <c r="DE11" i="1" s="1"/>
  <c r="DE12" i="1" s="1"/>
  <c r="DD13" i="1"/>
  <c r="DE13" i="1" s="1"/>
  <c r="DE14" i="1" s="1"/>
  <c r="DD17" i="1"/>
  <c r="DE17" i="1" s="1"/>
  <c r="DE18" i="1" s="1"/>
  <c r="DD19" i="1"/>
  <c r="DE19" i="1" s="1"/>
  <c r="DE20" i="1" s="1"/>
  <c r="DD21" i="1"/>
  <c r="DE21" i="1" s="1"/>
  <c r="DE22" i="1" s="1"/>
  <c r="DD23" i="1"/>
  <c r="DE23" i="1" s="1"/>
  <c r="DE24" i="1" s="1"/>
  <c r="DD25" i="1"/>
  <c r="DE25" i="1" s="1"/>
  <c r="DE26" i="1" s="1"/>
  <c r="DD6" i="1"/>
  <c r="DE6" i="1" s="1"/>
  <c r="DE10" i="1" l="1"/>
</calcChain>
</file>

<file path=xl/sharedStrings.xml><?xml version="1.0" encoding="utf-8"?>
<sst xmlns="http://schemas.openxmlformats.org/spreadsheetml/2006/main" count="226" uniqueCount="175">
  <si>
    <t>Наименование подраздела</t>
  </si>
  <si>
    <t>Специальный раздел</t>
  </si>
  <si>
    <t>Основные сведения</t>
  </si>
  <si>
    <t>Документы</t>
  </si>
  <si>
    <t>Образование</t>
  </si>
  <si>
    <t>Образовательные стандарты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</si>
  <si>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</si>
  <si>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</si>
  <si>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>Стипендии и виды материальной поддержки</t>
  </si>
  <si>
    <t xml:space="preserve">Платные образовательные услуги </t>
  </si>
  <si>
    <t>Финансово-хозяйственная деятельность</t>
  </si>
  <si>
    <t>Вакантные места для приема (перевода)</t>
  </si>
  <si>
    <t>Доступная среда</t>
  </si>
  <si>
    <t>Международное сотрудничество</t>
  </si>
  <si>
    <t>Критерий</t>
  </si>
  <si>
    <t>Сведения об образовательной организации (наличие раздела, местоположение раздела, его правильное название, представленная информация в нем-иерархическая структура)</t>
  </si>
  <si>
    <t>Полное и краткое наименование общеобразовательной организации</t>
  </si>
  <si>
    <t>Дата создания образовательной организации</t>
  </si>
  <si>
    <t>Учредитель (наименование, место нахождения, график работы, телефон, сайт, e-mail)</t>
  </si>
  <si>
    <t>Наименование представительств и филиалов образовательной организации</t>
  </si>
  <si>
    <t>Место нахождения образовательной организации, представительств и филиалов (при наличии)</t>
  </si>
  <si>
    <t>Режим и график работы</t>
  </si>
  <si>
    <t>Телефон, факс</t>
  </si>
  <si>
    <t>E-mail</t>
  </si>
  <si>
    <t>Адреса официальных сайтов представительств и филиалов ОО или страницах в информационно-коммуникационной сети "Интернет"</t>
  </si>
  <si>
    <t>О местах осуществления образовательной деятельности, в том числе не указанных в приложении к лицензии на осуществление образовательной деятельности в соответствии с частью 4 ст. 91 Фз "Об образовании в РФ"</t>
  </si>
  <si>
    <t>Наименования органов управления</t>
  </si>
  <si>
    <t>ФИО и должности руководителей структурных подразделений (органов управления)</t>
  </si>
  <si>
    <t>Места нахождения структурных подразделений (органов управления)</t>
  </si>
  <si>
    <t>Адреса официальных сайтов в сети «Интернет» и электронной почты структурных подразделений (органов управления) (при наличии)</t>
  </si>
  <si>
    <t>Устав общеобразовательной организации и копия изменений к Уставу (при наличии)</t>
  </si>
  <si>
    <t>Правила внутреннего распорядка обучающихся</t>
  </si>
  <si>
    <t xml:space="preserve">Правила внутреннего трудового распорядка </t>
  </si>
  <si>
    <t>Коллективный договор (при наличии)</t>
  </si>
  <si>
    <t>Отчет о результатах самообследования</t>
  </si>
  <si>
    <t>Предписания органов, осуществляющих государственный контроль (надзор) в сфере образования, отчёты об исполнении таких предписаний</t>
  </si>
  <si>
    <t>Локальные нормативные акты ОО по основным вопросам организации и осуществления образовательной деятельности</t>
  </si>
  <si>
    <t>Локальные документы, регламентирующие правила приема обучающихся</t>
  </si>
  <si>
    <t>Локальные документы, регламентирующие режим занятий обучающихся</t>
  </si>
  <si>
    <t>Локальные документы, регламентирующие формы, периодичность и порядок текущего контроля успеваемости и промежуточной обучающихся</t>
  </si>
  <si>
    <t>Локальные документы, регламентирующие порядок и основания перевода, отчисления и восстановления обучающихся</t>
  </si>
  <si>
    <t>Локальные документы, регламентирующие порядок оформления возникновения, приостановления и прекращения отношений между ОО и обучающимся (родителями, законными представителями)</t>
  </si>
  <si>
    <t>Реализуемые уровни образования</t>
  </si>
  <si>
    <t>Форма обучения</t>
  </si>
  <si>
    <t>Нормативные сроки обучения</t>
  </si>
  <si>
    <t>О языках, на которых осуществляется образование (обучение)</t>
  </si>
  <si>
    <t>Учебные предметы, курсы, дисциплины, предусмотренные соответствующей образовательной программой</t>
  </si>
  <si>
    <t>Об использовании при реализации образовательной программы ЭО и ДОТ</t>
  </si>
  <si>
    <t>Копия учебного плана</t>
  </si>
  <si>
    <t>Аннотации к рабочим программам, рабочие программы</t>
  </si>
  <si>
    <t>Копия календарного учебного графика</t>
  </si>
  <si>
    <t>Методические и иные документы, разработанные образовательной организацией для обеспечения образовательного процесса</t>
  </si>
  <si>
    <t>Численность обучающихся по реализуемым образовательным программам за счет бюджетных ассигнований федерального бюджета, бюджетов субъектов РФ, местных бюджетов и по договорам об образовании за счет средств физических и (или) юридических лиц, о численности обучающихся, являющихся иностранными гражданами</t>
  </si>
  <si>
    <t>Об утвержденных образовательных стандартах с приложением образовательных стандартов в форме эл документа или в виде активных ссылок, переход по которым позволяет получить доступ к образовательному стандарту в форме электронного документа</t>
  </si>
  <si>
    <t>ФИО руководителя, его заместителей</t>
  </si>
  <si>
    <t>Должность руководителя, его заместителей</t>
  </si>
  <si>
    <t>Контактные телефоны руководителя, его заместителей</t>
  </si>
  <si>
    <t>Адрес электронной почты руководителя, его заместителей</t>
  </si>
  <si>
    <t>ФИО руководителей филиалов (при наличии)</t>
  </si>
  <si>
    <t>Контактные телефоны, адреса эл почты руководителей филиалов</t>
  </si>
  <si>
    <t>ФИО сотрудников</t>
  </si>
  <si>
    <t>Занимаемая должность (должности)</t>
  </si>
  <si>
    <t>Уровень образования</t>
  </si>
  <si>
    <t>Квалификация</t>
  </si>
  <si>
    <t>Преподаваемые дисциплины</t>
  </si>
  <si>
    <t>Ученая степень (при наличии)</t>
  </si>
  <si>
    <t>Наименование направления подготовки и (или) специальности</t>
  </si>
  <si>
    <t>Данные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</si>
  <si>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</si>
  <si>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</si>
  <si>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Об оборудованных учебных кабинетах</t>
  </si>
  <si>
    <t>Об объектах проведения практических занятий</t>
  </si>
  <si>
    <t>О библиотеке</t>
  </si>
  <si>
    <t>Об объектах спорта</t>
  </si>
  <si>
    <t>О средcтвах обучения и воспитания</t>
  </si>
  <si>
    <t>Об условиях питания обучающихся</t>
  </si>
  <si>
    <t>Об условиях охраны здоровья обучающихся</t>
  </si>
  <si>
    <t>О доступе к информационным системам и информационно-коммуникационным сетям</t>
  </si>
  <si>
    <t>Собственные электронные ресурсы</t>
  </si>
  <si>
    <t>Сторонние электронные ресурсы</t>
  </si>
  <si>
    <t>Виды материальной поддержки обучающихся (меры социальной поддержки, наличие общежития, количество жилых помещений в общежитии, интернате, о формировании платы за проживание в общежитии)</t>
  </si>
  <si>
    <t>Трудоустройство выпускников</t>
  </si>
  <si>
    <t>Об утверждении стоимости обучения по каждой образовательной программе</t>
  </si>
  <si>
    <t>Об установлении размера платы, взимаемой с родителей (законных представителей) за присмотр и уход за детьми, осваивающими образоват программы дошкольного образования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</si>
  <si>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</t>
  </si>
  <si>
    <t>За счет бюджетов РФ</t>
  </si>
  <si>
    <t>За счет местных бюджетов</t>
  </si>
  <si>
    <t>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</si>
  <si>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</si>
  <si>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</si>
  <si>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ФХД</t>
  </si>
  <si>
    <t>Количество вакантных мест для приема (перевода) за счет бюджетных ассигнований федерального бюджета</t>
  </si>
  <si>
    <t>Количество вакантных мест для приема (перевода) за счет бюджетных ассигнований бюджетов субъекта РФ</t>
  </si>
  <si>
    <t>Количество вакантных мест для приема (перевода) за счет бюджетных ассигнований местных бюджетов</t>
  </si>
  <si>
    <t>Количество вакантных мест для приема (перевода) за счет средств физических и (или) юридических лиц</t>
  </si>
  <si>
    <t>О специально оборудованных учебных кабинетах</t>
  </si>
  <si>
    <t>Об объектах о проведении практических занятий, приспособленных для использования инвалидами и лицами с ОВЗ</t>
  </si>
  <si>
    <t>О библиотеке, приспособленной для использования инвалидами и лицами с ОВЗ</t>
  </si>
  <si>
    <t>Об объектах спорта, приспособленных для использования инвалидами  и лицами с ОВЗ</t>
  </si>
  <si>
    <t>О средствах обучения и воспитания, приспособленных для использования инвалидами  и лицами с ОВЗ</t>
  </si>
  <si>
    <t>О специальных условиях питания</t>
  </si>
  <si>
    <t>О специальных условиях охраны здоровья</t>
  </si>
  <si>
    <t>О доступе к информационным системам и инф-коммуник сетям, приспособленным для использования инвалидами и лицами с ОВЗ</t>
  </si>
  <si>
    <t>Об ЭОР, к которым обеспечивается доступ инвалидов и лиц с ОВЗ</t>
  </si>
  <si>
    <t>О наличии спец технич средств обучения коллективного и индивидуального пользования</t>
  </si>
  <si>
    <t>О наличии условий для беспрепятственного доступа в общежитие, интернат</t>
  </si>
  <si>
    <t>О количестве жилых помещений в общежитии, интернате, приспособленных для использования инвалидами и лицами с ОВЗ</t>
  </si>
  <si>
    <t>О заключенных и планируемых к заключению договорах с иностранными и (или) международными организациями по вопросам образования и науки</t>
  </si>
  <si>
    <t>О международной аккредитации образовательных программ (при наличии)</t>
  </si>
  <si>
    <t>Версия для слабовидящих</t>
  </si>
  <si>
    <t>Сумма баллов</t>
  </si>
  <si>
    <t>Процент наполненности сайта</t>
  </si>
  <si>
    <t>Количество ОО, соответствующих требованиям (по разделам)-стоит "2"</t>
  </si>
  <si>
    <t>Количество ОО, частично соответствующих требованиям (по разделам)-стоит "1"</t>
  </si>
  <si>
    <t>Количество ОО, не соответствующих требованиям (по разделам)-стоит  "0"</t>
  </si>
  <si>
    <t>Процент полного соответствия</t>
  </si>
  <si>
    <t>Процент частичного соответствия</t>
  </si>
  <si>
    <t>Процент несоответствия</t>
  </si>
  <si>
    <t>Количество ОО, соответствующих требованиям (по разделам)-стоит "2",%</t>
  </si>
  <si>
    <t>Среднее</t>
  </si>
  <si>
    <t>не соответствует или отсутствует</t>
  </si>
  <si>
    <t>частично соответствует</t>
  </si>
  <si>
    <t>полностью соответствует</t>
  </si>
  <si>
    <t>Адрес сайта</t>
  </si>
  <si>
    <t>№</t>
  </si>
  <si>
    <t>90% - 100% - высокий уровень наполнения сайта</t>
  </si>
  <si>
    <t>70% - 89,99% - средний уровень наполнения сайта</t>
  </si>
  <si>
    <t>менее 70% - низкий уровень наполнения сайта</t>
  </si>
  <si>
    <t>Наименование МО</t>
  </si>
  <si>
    <t xml:space="preserve">Городской округ «город Южно-Сахалинск» </t>
  </si>
  <si>
    <t>Невельский городской округ</t>
  </si>
  <si>
    <t>Тымовский городской округ</t>
  </si>
  <si>
    <t>Городской округ «Охинский»</t>
  </si>
  <si>
    <t>Холмский городской округ</t>
  </si>
  <si>
    <t xml:space="preserve"> Углегорский городской округ</t>
  </si>
  <si>
    <t>Поронайский городской округ</t>
  </si>
  <si>
    <t>Городской округ «Долинский»</t>
  </si>
  <si>
    <t xml:space="preserve">Городской округ «Александровск-Сахалинский район» </t>
  </si>
  <si>
    <t xml:space="preserve">Информация  о применяемых ФГОС с приложением копий или гиперссылок на соответствующие документы </t>
  </si>
  <si>
    <t>Об электронных образовательных ресурсах, к которым обеспечивается доступ обучающихся</t>
  </si>
  <si>
    <t>О порядке оказания платных образовательных услуг, в том  числе договора об оказании платных образовательных услуг</t>
  </si>
  <si>
    <t>Об обеспечении беспрепятственного доступа в здания ОО</t>
  </si>
  <si>
    <t xml:space="preserve">Положения  об органах управления с приложением копий указанных положений </t>
  </si>
  <si>
    <t xml:space="preserve">Положения  о структурных подразделениях (органах управления) с приложением копий указанных положений </t>
  </si>
  <si>
    <t>Свидетельство о государтсвенной аккредитации (с приложениями) при наличии</t>
  </si>
  <si>
    <t>Срок действия государственной аккредитации образовательной программы (при наличии государственной аккредитации)</t>
  </si>
  <si>
    <t>Государственное бюджетное профессиональное образовательное учреждение «Сахалинский техникум сервиса»</t>
  </si>
  <si>
    <t xml:space="preserve"> http://sakhts.ru</t>
  </si>
  <si>
    <t>Государственное бюджетное профессиональное образовательное учреждение «Сахалинский техникум механизации сельского хозяйства»</t>
  </si>
  <si>
    <t xml:space="preserve"> http://www.sakhcam.ru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</si>
  <si>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</si>
  <si>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 xml:space="preserve"> http://www.sakhsjh.ru</t>
  </si>
  <si>
    <t>Государственное бюджетное профессиональное образовательное учреждение «Сахалинский промышленно-экономический техникум» (ГБПОУ «СПЭТ»)</t>
  </si>
  <si>
    <t xml:space="preserve">http://www.spet.pro </t>
  </si>
  <si>
    <t>Городской округ
 «город Южно-Сахалинск»</t>
  </si>
  <si>
    <t>Государственное бюджетное профессиональное образовательное учреждение «Сахалинский политехнический центр № 1»</t>
  </si>
  <si>
    <t>http://sakhpc1.ru/</t>
  </si>
  <si>
    <t xml:space="preserve"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 </t>
  </si>
  <si>
    <t xml:space="preserve"> http://df.sakhsjh.ru/</t>
  </si>
  <si>
    <t>Городской округ
 «Долинский»</t>
  </si>
  <si>
    <t>Невельский
 городской округ</t>
  </si>
  <si>
    <t>Государственное бюджетное профессиональное образовательное учреждение «Сахалинский политехнический центр № 5»</t>
  </si>
  <si>
    <t>https://спц5.рф/</t>
  </si>
  <si>
    <t>Государственное бюджетное профессиональное образовательное учреждение «Сахалинский индустриальный техникум»</t>
  </si>
  <si>
    <t>http://licey6okha.ru</t>
  </si>
  <si>
    <t>Государственное бюджетное профессиональное образовательное учреждение «Сахалинский политехнический центр № 3»</t>
  </si>
  <si>
    <t>http://spc3.edusite.ru</t>
  </si>
  <si>
    <t>Государственное бюджетное профессиональное образовательное учреждение «Сахалинский политехнический центр № 2»</t>
  </si>
  <si>
    <t>http://spc2.ru</t>
  </si>
  <si>
    <t>Государственное бюджетное профессиональное образовательное учреждение «Сахалинский горный техникум»</t>
  </si>
  <si>
    <t>http://sgt.edusite.ru/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</si>
  <si>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</si>
  <si>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http://стотис.рф/</t>
  </si>
  <si>
    <t>Структура и органы управления образовательной организации</t>
  </si>
  <si>
    <t>Наименование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</si>
</sst>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Cambria"/>
      <family val="1"/>
      <charset val="204"/>
    </font>
    <font>
      <sz val="16"/>
      <color theme="1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CCFFFF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Border="0" applyProtection="0"/>
    <xf numFmtId="0" fontId="18" fillId="0" borderId="0"/>
  </cellStyleXfs>
  <cellXfs count="150">
    <xf numFmtId="0" fontId="0" fillId="0" borderId="0" xfId="0"/>
    <xf numFmtId="0" fontId="6" fillId="0" borderId="0" xfId="0" applyFont="1"/>
    <xf numFmtId="0" fontId="4" fillId="5" borderId="13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3" xfId="0" applyNumberFormat="1" applyFont="1" applyFill="1" applyBorder="1" applyAlignment="1">
      <alignment horizontal="center" vertical="center"/>
    </xf>
    <xf numFmtId="9" fontId="9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9" fontId="6" fillId="0" borderId="0" xfId="0" applyNumberFormat="1" applyFont="1" applyFill="1" applyBorder="1"/>
    <xf numFmtId="9" fontId="9" fillId="0" borderId="0" xfId="0" applyNumberFormat="1" applyFont="1" applyFill="1" applyBorder="1"/>
    <xf numFmtId="0" fontId="6" fillId="0" borderId="0" xfId="0" applyFont="1" applyProtection="1">
      <protection hidden="1"/>
    </xf>
    <xf numFmtId="0" fontId="15" fillId="8" borderId="12" xfId="2" applyFont="1" applyFill="1" applyBorder="1" applyAlignment="1" applyProtection="1">
      <alignment horizontal="left" vertical="center"/>
      <protection hidden="1"/>
    </xf>
    <xf numFmtId="0" fontId="15" fillId="2" borderId="1" xfId="2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5" fillId="7" borderId="37" xfId="2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5" fillId="3" borderId="5" xfId="0" applyFont="1" applyFill="1" applyBorder="1" applyAlignment="1" applyProtection="1">
      <alignment horizontal="center" vertical="center"/>
      <protection hidden="1"/>
    </xf>
    <xf numFmtId="0" fontId="15" fillId="3" borderId="23" xfId="0" applyFont="1" applyFill="1" applyBorder="1" applyAlignment="1" applyProtection="1">
      <alignment horizontal="center" vertical="center"/>
      <protection hidden="1"/>
    </xf>
    <xf numFmtId="0" fontId="15" fillId="3" borderId="21" xfId="0" applyFont="1" applyFill="1" applyBorder="1" applyAlignment="1" applyProtection="1">
      <alignment horizontal="center" vertical="center"/>
      <protection hidden="1"/>
    </xf>
    <xf numFmtId="0" fontId="15" fillId="3" borderId="18" xfId="0" applyFont="1" applyFill="1" applyBorder="1" applyAlignment="1" applyProtection="1">
      <alignment horizontal="center" vertical="center" wrapText="1"/>
      <protection hidden="1"/>
    </xf>
    <xf numFmtId="2" fontId="6" fillId="0" borderId="0" xfId="0" applyNumberFormat="1" applyFont="1" applyProtection="1">
      <protection hidden="1"/>
    </xf>
    <xf numFmtId="0" fontId="4" fillId="0" borderId="38" xfId="1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vertical="center" wrapText="1"/>
      <protection hidden="1"/>
    </xf>
    <xf numFmtId="0" fontId="19" fillId="2" borderId="15" xfId="0" applyFont="1" applyFill="1" applyBorder="1" applyAlignment="1" applyProtection="1">
      <alignment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2" fontId="20" fillId="2" borderId="16" xfId="0" applyNumberFormat="1" applyFont="1" applyFill="1" applyBorder="1" applyAlignment="1" applyProtection="1">
      <alignment horizontal="center" vertical="center"/>
      <protection hidden="1"/>
    </xf>
    <xf numFmtId="0" fontId="19" fillId="2" borderId="27" xfId="0" applyFont="1" applyFill="1" applyBorder="1" applyAlignment="1" applyProtection="1">
      <alignment vertical="center" wrapText="1"/>
      <protection hidden="1"/>
    </xf>
    <xf numFmtId="0" fontId="19" fillId="2" borderId="26" xfId="0" applyFont="1" applyFill="1" applyBorder="1" applyAlignment="1" applyProtection="1">
      <alignment vertical="center" wrapText="1"/>
      <protection hidden="1"/>
    </xf>
    <xf numFmtId="0" fontId="3" fillId="2" borderId="26" xfId="0" applyFont="1" applyFill="1" applyBorder="1" applyAlignment="1" applyProtection="1">
      <alignment horizontal="center" vertical="center" wrapText="1"/>
      <protection hidden="1"/>
    </xf>
    <xf numFmtId="2" fontId="20" fillId="2" borderId="28" xfId="0" applyNumberFormat="1" applyFont="1" applyFill="1" applyBorder="1" applyAlignment="1" applyProtection="1">
      <alignment horizontal="center" vertical="center"/>
      <protection hidden="1"/>
    </xf>
    <xf numFmtId="0" fontId="19" fillId="7" borderId="27" xfId="0" applyFont="1" applyFill="1" applyBorder="1" applyAlignment="1" applyProtection="1">
      <alignment vertical="center" wrapText="1"/>
      <protection hidden="1"/>
    </xf>
    <xf numFmtId="0" fontId="19" fillId="7" borderId="26" xfId="0" applyFont="1" applyFill="1" applyBorder="1" applyAlignment="1" applyProtection="1">
      <alignment vertical="center" wrapText="1"/>
      <protection hidden="1"/>
    </xf>
    <xf numFmtId="0" fontId="3" fillId="7" borderId="26" xfId="0" applyFont="1" applyFill="1" applyBorder="1" applyAlignment="1" applyProtection="1">
      <alignment horizontal="center" vertical="center" wrapText="1"/>
      <protection hidden="1"/>
    </xf>
    <xf numFmtId="2" fontId="20" fillId="7" borderId="28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19" fillId="7" borderId="26" xfId="0" applyFont="1" applyFill="1" applyBorder="1" applyAlignment="1" applyProtection="1">
      <alignment horizontal="left" vertical="center" wrapText="1"/>
      <protection hidden="1"/>
    </xf>
    <xf numFmtId="0" fontId="19" fillId="7" borderId="29" xfId="0" applyFont="1" applyFill="1" applyBorder="1" applyAlignment="1" applyProtection="1">
      <alignment vertical="center" wrapText="1"/>
      <protection hidden="1"/>
    </xf>
    <xf numFmtId="0" fontId="19" fillId="7" borderId="30" xfId="0" applyFont="1" applyFill="1" applyBorder="1" applyAlignment="1" applyProtection="1">
      <alignment vertical="center" wrapText="1"/>
      <protection hidden="1"/>
    </xf>
    <xf numFmtId="0" fontId="3" fillId="7" borderId="30" xfId="0" applyFont="1" applyFill="1" applyBorder="1" applyAlignment="1" applyProtection="1">
      <alignment horizontal="center" vertical="center" wrapText="1"/>
      <protection hidden="1"/>
    </xf>
    <xf numFmtId="2" fontId="20" fillId="7" borderId="31" xfId="0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" fillId="0" borderId="12" xfId="1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textRotation="90" wrapText="1"/>
      <protection hidden="1"/>
    </xf>
    <xf numFmtId="0" fontId="4" fillId="0" borderId="13" xfId="1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left" vertical="center" wrapText="1"/>
      <protection hidden="1"/>
    </xf>
    <xf numFmtId="0" fontId="21" fillId="0" borderId="39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2" fontId="24" fillId="0" borderId="34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 textRotation="90" wrapText="1"/>
      <protection hidden="1"/>
    </xf>
    <xf numFmtId="0" fontId="4" fillId="0" borderId="32" xfId="1" applyFont="1" applyFill="1" applyBorder="1" applyAlignment="1" applyProtection="1">
      <alignment horizontal="center" vertical="center" wrapText="1"/>
      <protection hidden="1"/>
    </xf>
    <xf numFmtId="0" fontId="21" fillId="0" borderId="27" xfId="0" applyFont="1" applyFill="1" applyBorder="1" applyAlignment="1" applyProtection="1">
      <alignment horizontal="left" vertical="center" wrapText="1"/>
      <protection hidden="1"/>
    </xf>
    <xf numFmtId="0" fontId="21" fillId="0" borderId="35" xfId="0" applyFont="1" applyFill="1" applyBorder="1" applyAlignment="1" applyProtection="1">
      <alignment horizontal="center" vertical="center" wrapText="1"/>
      <protection hidden="1"/>
    </xf>
    <xf numFmtId="0" fontId="22" fillId="0" borderId="32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26" xfId="0" applyFont="1" applyBorder="1" applyAlignment="1" applyProtection="1">
      <alignment horizontal="center" vertical="center"/>
      <protection hidden="1"/>
    </xf>
    <xf numFmtId="0" fontId="22" fillId="0" borderId="28" xfId="0" applyFont="1" applyBorder="1" applyAlignment="1" applyProtection="1">
      <alignment horizontal="center" vertical="center"/>
      <protection hidden="1"/>
    </xf>
    <xf numFmtId="0" fontId="22" fillId="0" borderId="26" xfId="0" applyFont="1" applyFill="1" applyBorder="1" applyAlignment="1" applyProtection="1">
      <alignment horizontal="center" vertical="center"/>
      <protection hidden="1"/>
    </xf>
    <xf numFmtId="0" fontId="21" fillId="0" borderId="29" xfId="0" applyFont="1" applyFill="1" applyBorder="1" applyAlignment="1" applyProtection="1">
      <alignment horizontal="left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2" fillId="0" borderId="33" xfId="0" applyFont="1" applyBorder="1" applyAlignment="1" applyProtection="1">
      <alignment horizontal="center" vertical="center"/>
      <protection hidden="1"/>
    </xf>
    <xf numFmtId="0" fontId="22" fillId="0" borderId="29" xfId="0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 vertical="center"/>
      <protection hidden="1"/>
    </xf>
    <xf numFmtId="0" fontId="22" fillId="0" borderId="30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 textRotation="90" wrapText="1"/>
      <protection hidden="1"/>
    </xf>
    <xf numFmtId="0" fontId="4" fillId="3" borderId="36" xfId="1" applyFont="1" applyFill="1" applyBorder="1" applyAlignment="1" applyProtection="1">
      <alignment horizontal="center" vertical="center" wrapText="1"/>
      <protection hidden="1"/>
    </xf>
    <xf numFmtId="0" fontId="21" fillId="3" borderId="41" xfId="0" applyFont="1" applyFill="1" applyBorder="1" applyAlignment="1" applyProtection="1">
      <alignment horizontal="left" vertical="center" wrapText="1"/>
      <protection hidden="1"/>
    </xf>
    <xf numFmtId="0" fontId="4" fillId="6" borderId="8" xfId="0" applyFont="1" applyFill="1" applyBorder="1" applyAlignment="1" applyProtection="1">
      <alignment horizontal="center" vertical="center" wrapText="1"/>
      <protection hidden="1"/>
    </xf>
    <xf numFmtId="0" fontId="22" fillId="3" borderId="37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2" fontId="24" fillId="3" borderId="34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21" fillId="0" borderId="5" xfId="0" applyFont="1" applyFill="1" applyBorder="1" applyAlignment="1" applyProtection="1">
      <alignment horizontal="left" vertical="center" wrapText="1"/>
      <protection hidden="1"/>
    </xf>
    <xf numFmtId="0" fontId="21" fillId="0" borderId="7" xfId="0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2" fillId="0" borderId="6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21" fillId="3" borderId="5" xfId="0" applyFont="1" applyFill="1" applyBorder="1" applyAlignment="1" applyProtection="1">
      <alignment horizontal="left" vertical="center" wrapText="1"/>
      <protection hidden="1"/>
    </xf>
    <xf numFmtId="0" fontId="22" fillId="3" borderId="1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22" fillId="3" borderId="8" xfId="0" applyFont="1" applyFill="1" applyBorder="1" applyAlignment="1" applyProtection="1">
      <alignment horizontal="center" vertical="center"/>
      <protection hidden="1"/>
    </xf>
    <xf numFmtId="0" fontId="22" fillId="0" borderId="5" xfId="0" applyFont="1" applyFill="1" applyBorder="1" applyAlignment="1" applyProtection="1">
      <alignment horizontal="center" vertical="center"/>
      <protection hidden="1"/>
    </xf>
    <xf numFmtId="0" fontId="22" fillId="0" borderId="3" xfId="0" applyFont="1" applyFill="1" applyBorder="1" applyAlignment="1" applyProtection="1">
      <alignment horizontal="center" vertical="center"/>
      <protection hidden="1"/>
    </xf>
    <xf numFmtId="0" fontId="22" fillId="3" borderId="5" xfId="0" applyFont="1" applyFill="1" applyBorder="1" applyAlignment="1" applyProtection="1">
      <alignment horizontal="center" vertical="center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0" borderId="12" xfId="1" applyFont="1" applyFill="1" applyBorder="1" applyAlignment="1" applyProtection="1">
      <alignment horizontal="center" vertical="center" wrapText="1"/>
      <protection hidden="1"/>
    </xf>
    <xf numFmtId="2" fontId="24" fillId="0" borderId="34" xfId="0" applyNumberFormat="1" applyFont="1" applyFill="1" applyBorder="1" applyAlignment="1" applyProtection="1">
      <alignment horizontal="center" vertical="center"/>
      <protection hidden="1"/>
    </xf>
    <xf numFmtId="0" fontId="21" fillId="0" borderId="17" xfId="0" applyFont="1" applyFill="1" applyBorder="1" applyAlignment="1" applyProtection="1">
      <alignment horizontal="left" vertical="center" wrapText="1"/>
      <protection hidden="1"/>
    </xf>
    <xf numFmtId="0" fontId="21" fillId="0" borderId="22" xfId="0" applyFont="1" applyFill="1" applyBorder="1" applyAlignment="1" applyProtection="1">
      <alignment horizontal="center" vertical="center" wrapText="1"/>
      <protection hidden="1"/>
    </xf>
    <xf numFmtId="0" fontId="22" fillId="0" borderId="17" xfId="0" applyFont="1" applyFill="1" applyBorder="1" applyAlignment="1" applyProtection="1">
      <alignment horizontal="center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0" fontId="22" fillId="0" borderId="18" xfId="0" applyFont="1" applyFill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21" fillId="3" borderId="2" xfId="0" applyFont="1" applyFill="1" applyBorder="1" applyAlignment="1" applyProtection="1">
      <alignment horizontal="left" vertical="center" wrapText="1"/>
      <protection hidden="1"/>
    </xf>
    <xf numFmtId="0" fontId="22" fillId="3" borderId="6" xfId="0" applyFont="1" applyFill="1" applyBorder="1" applyAlignment="1" applyProtection="1">
      <alignment horizontal="center" vertical="center"/>
      <protection hidden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pc3.edusite.ru/" TargetMode="External"/><Relationship Id="rId3" Type="http://schemas.openxmlformats.org/officeDocument/2006/relationships/hyperlink" Target="http://dou36.yuzhno-sakh.ru/" TargetMode="External"/><Relationship Id="rId7" Type="http://schemas.openxmlformats.org/officeDocument/2006/relationships/hyperlink" Target="http://dou23.yuzhno-sakh.ru/" TargetMode="External"/><Relationship Id="rId2" Type="http://schemas.openxmlformats.org/officeDocument/2006/relationships/hyperlink" Target="http://dou35.yuzhno-sakh.ru/" TargetMode="External"/><Relationship Id="rId1" Type="http://schemas.openxmlformats.org/officeDocument/2006/relationships/hyperlink" Target="http://dou27.yuzhno-sakh.ru/" TargetMode="External"/><Relationship Id="rId6" Type="http://schemas.openxmlformats.org/officeDocument/2006/relationships/hyperlink" Target="https://&#1089;&#1087;&#1094;5.&#1088;&#1092;/" TargetMode="External"/><Relationship Id="rId5" Type="http://schemas.openxmlformats.org/officeDocument/2006/relationships/hyperlink" Target="http://dou46.yuzhno-sakh.ru/" TargetMode="External"/><Relationship Id="rId4" Type="http://schemas.openxmlformats.org/officeDocument/2006/relationships/hyperlink" Target="http://dou9.yuzhno-sakh.ru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ou23.yuzhno-sakh.ru/" TargetMode="External"/><Relationship Id="rId3" Type="http://schemas.openxmlformats.org/officeDocument/2006/relationships/hyperlink" Target="http://dou36.yuzhno-sakh.ru/" TargetMode="External"/><Relationship Id="rId7" Type="http://schemas.openxmlformats.org/officeDocument/2006/relationships/hyperlink" Target="http://spc3.edusite.ru/" TargetMode="External"/><Relationship Id="rId2" Type="http://schemas.openxmlformats.org/officeDocument/2006/relationships/hyperlink" Target="http://dou35.yuzhno-sakh.ru/" TargetMode="External"/><Relationship Id="rId1" Type="http://schemas.openxmlformats.org/officeDocument/2006/relationships/hyperlink" Target="http://dou27.yuzhno-sakh.ru/" TargetMode="External"/><Relationship Id="rId6" Type="http://schemas.openxmlformats.org/officeDocument/2006/relationships/hyperlink" Target="https://&#1089;&#1087;&#1094;5.&#1088;&#1092;/" TargetMode="External"/><Relationship Id="rId5" Type="http://schemas.openxmlformats.org/officeDocument/2006/relationships/hyperlink" Target="http://dou46.yuzhno-sakh.ru/" TargetMode="External"/><Relationship Id="rId4" Type="http://schemas.openxmlformats.org/officeDocument/2006/relationships/hyperlink" Target="http://dou9.yuzhno-sakh.ru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7"/>
  <sheetViews>
    <sheetView tabSelected="1" zoomScale="71" zoomScaleNormal="71" workbookViewId="0">
      <pane xSplit="4" topLeftCell="E1" activePane="topRight" state="frozen"/>
      <selection activeCell="A4" sqref="A4"/>
      <selection pane="topRight" activeCell="E3" sqref="A1:DE26"/>
    </sheetView>
  </sheetViews>
  <sheetFormatPr defaultRowHeight="15" x14ac:dyDescent="0.25"/>
  <cols>
    <col min="1" max="1" width="15.140625" style="1" customWidth="1"/>
    <col min="2" max="2" width="9.28515625" style="1" customWidth="1"/>
    <col min="3" max="3" width="45.28515625" style="1" customWidth="1"/>
    <col min="4" max="4" width="42.28515625" style="1" customWidth="1"/>
    <col min="5" max="5" width="28.85546875" style="1" customWidth="1"/>
    <col min="6" max="14" width="13.7109375" style="1" customWidth="1"/>
    <col min="15" max="15" width="17.28515625" style="1" customWidth="1"/>
    <col min="16" max="23" width="13.7109375" style="1" customWidth="1"/>
    <col min="24" max="24" width="16.5703125" style="1" customWidth="1"/>
    <col min="25" max="27" width="13.7109375" style="1" customWidth="1"/>
    <col min="28" max="28" width="17.85546875" style="1" customWidth="1"/>
    <col min="29" max="29" width="17.42578125" style="1" customWidth="1"/>
    <col min="30" max="30" width="15.28515625" style="1" customWidth="1"/>
    <col min="31" max="31" width="18.7109375" style="1" customWidth="1"/>
    <col min="32" max="32" width="18.28515625" style="1" customWidth="1"/>
    <col min="33" max="33" width="17.5703125" style="1" customWidth="1"/>
    <col min="34" max="34" width="22.7109375" style="1" customWidth="1"/>
    <col min="35" max="106" width="13.7109375" style="1" customWidth="1"/>
    <col min="107" max="107" width="15.140625" style="1" customWidth="1"/>
    <col min="108" max="108" width="25" style="1" customWidth="1"/>
    <col min="109" max="109" width="24.42578125" style="1" customWidth="1"/>
    <col min="110" max="110" width="43.85546875" style="1" customWidth="1"/>
    <col min="111" max="16384" width="9.140625" style="1"/>
  </cols>
  <sheetData>
    <row r="1" spans="1:109" ht="32.25" customHeight="1" x14ac:dyDescent="0.25">
      <c r="A1" s="13"/>
      <c r="B1" s="13"/>
      <c r="C1" s="50">
        <v>0</v>
      </c>
      <c r="D1" s="51" t="s">
        <v>120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</row>
    <row r="2" spans="1:109" ht="21.75" customHeight="1" x14ac:dyDescent="0.25">
      <c r="A2" s="13"/>
      <c r="B2" s="13"/>
      <c r="C2" s="50">
        <v>1</v>
      </c>
      <c r="D2" s="51" t="s">
        <v>121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</row>
    <row r="3" spans="1:109" ht="26.25" customHeight="1" thickBot="1" x14ac:dyDescent="0.3">
      <c r="A3" s="13"/>
      <c r="B3" s="13"/>
      <c r="C3" s="50">
        <v>2</v>
      </c>
      <c r="D3" s="51" t="s">
        <v>122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</row>
    <row r="4" spans="1:109" ht="87.75" customHeight="1" thickBot="1" x14ac:dyDescent="0.45">
      <c r="A4" s="13"/>
      <c r="B4" s="52"/>
      <c r="C4" s="53" t="s">
        <v>0</v>
      </c>
      <c r="D4" s="54"/>
      <c r="E4" s="55" t="s">
        <v>1</v>
      </c>
      <c r="F4" s="56" t="s">
        <v>2</v>
      </c>
      <c r="G4" s="57"/>
      <c r="H4" s="57"/>
      <c r="I4" s="57"/>
      <c r="J4" s="57"/>
      <c r="K4" s="57"/>
      <c r="L4" s="57"/>
      <c r="M4" s="57"/>
      <c r="N4" s="58"/>
      <c r="O4" s="54"/>
      <c r="P4" s="56" t="s">
        <v>173</v>
      </c>
      <c r="Q4" s="57"/>
      <c r="R4" s="57"/>
      <c r="S4" s="57"/>
      <c r="T4" s="57"/>
      <c r="U4" s="54"/>
      <c r="V4" s="59" t="s">
        <v>3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1"/>
      <c r="AI4" s="56" t="s">
        <v>4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4"/>
      <c r="AU4" s="56" t="s">
        <v>5</v>
      </c>
      <c r="AV4" s="54"/>
      <c r="AW4" s="56" t="s">
        <v>6</v>
      </c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4"/>
      <c r="BM4" s="62" t="s">
        <v>7</v>
      </c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56" t="s">
        <v>8</v>
      </c>
      <c r="BY4" s="54"/>
      <c r="BZ4" s="56" t="s">
        <v>9</v>
      </c>
      <c r="CA4" s="57"/>
      <c r="CB4" s="54"/>
      <c r="CC4" s="56" t="s">
        <v>10</v>
      </c>
      <c r="CD4" s="57"/>
      <c r="CE4" s="57"/>
      <c r="CF4" s="57"/>
      <c r="CG4" s="57"/>
      <c r="CH4" s="57"/>
      <c r="CI4" s="54"/>
      <c r="CJ4" s="56" t="s">
        <v>11</v>
      </c>
      <c r="CK4" s="57"/>
      <c r="CL4" s="57"/>
      <c r="CM4" s="58"/>
      <c r="CN4" s="56" t="s">
        <v>12</v>
      </c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4"/>
      <c r="DA4" s="56" t="s">
        <v>13</v>
      </c>
      <c r="DB4" s="54"/>
      <c r="DC4" s="64"/>
      <c r="DD4" s="65"/>
      <c r="DE4" s="66"/>
    </row>
    <row r="5" spans="1:109" ht="210" customHeight="1" thickBot="1" x14ac:dyDescent="0.3">
      <c r="A5" s="13"/>
      <c r="B5" s="67"/>
      <c r="C5" s="62" t="s">
        <v>14</v>
      </c>
      <c r="D5" s="68"/>
      <c r="E5" s="69" t="s">
        <v>15</v>
      </c>
      <c r="F5" s="70" t="s">
        <v>16</v>
      </c>
      <c r="G5" s="71" t="s">
        <v>17</v>
      </c>
      <c r="H5" s="71" t="s">
        <v>18</v>
      </c>
      <c r="I5" s="71" t="s">
        <v>19</v>
      </c>
      <c r="J5" s="71" t="s">
        <v>20</v>
      </c>
      <c r="K5" s="71" t="s">
        <v>21</v>
      </c>
      <c r="L5" s="71" t="s">
        <v>22</v>
      </c>
      <c r="M5" s="71" t="s">
        <v>23</v>
      </c>
      <c r="N5" s="72" t="s">
        <v>24</v>
      </c>
      <c r="O5" s="73" t="s">
        <v>25</v>
      </c>
      <c r="P5" s="70" t="s">
        <v>26</v>
      </c>
      <c r="Q5" s="71" t="s">
        <v>142</v>
      </c>
      <c r="R5" s="71" t="s">
        <v>27</v>
      </c>
      <c r="S5" s="71" t="s">
        <v>28</v>
      </c>
      <c r="T5" s="71" t="s">
        <v>29</v>
      </c>
      <c r="U5" s="72" t="s">
        <v>143</v>
      </c>
      <c r="V5" s="70" t="s">
        <v>30</v>
      </c>
      <c r="W5" s="74" t="s">
        <v>144</v>
      </c>
      <c r="X5" s="71" t="s">
        <v>31</v>
      </c>
      <c r="Y5" s="71" t="s">
        <v>32</v>
      </c>
      <c r="Z5" s="71" t="s">
        <v>33</v>
      </c>
      <c r="AA5" s="71" t="s">
        <v>34</v>
      </c>
      <c r="AB5" s="75" t="s">
        <v>35</v>
      </c>
      <c r="AC5" s="71" t="s">
        <v>36</v>
      </c>
      <c r="AD5" s="71" t="s">
        <v>37</v>
      </c>
      <c r="AE5" s="71" t="s">
        <v>38</v>
      </c>
      <c r="AF5" s="74" t="s">
        <v>39</v>
      </c>
      <c r="AG5" s="71" t="s">
        <v>40</v>
      </c>
      <c r="AH5" s="76" t="s">
        <v>41</v>
      </c>
      <c r="AI5" s="70" t="s">
        <v>42</v>
      </c>
      <c r="AJ5" s="77" t="s">
        <v>43</v>
      </c>
      <c r="AK5" s="77" t="s">
        <v>44</v>
      </c>
      <c r="AL5" s="78" t="s">
        <v>145</v>
      </c>
      <c r="AM5" s="77" t="s">
        <v>45</v>
      </c>
      <c r="AN5" s="77" t="s">
        <v>46</v>
      </c>
      <c r="AO5" s="77" t="s">
        <v>47</v>
      </c>
      <c r="AP5" s="77" t="s">
        <v>48</v>
      </c>
      <c r="AQ5" s="77" t="s">
        <v>49</v>
      </c>
      <c r="AR5" s="77" t="s">
        <v>50</v>
      </c>
      <c r="AS5" s="71" t="s">
        <v>51</v>
      </c>
      <c r="AT5" s="72" t="s">
        <v>52</v>
      </c>
      <c r="AU5" s="70" t="s">
        <v>138</v>
      </c>
      <c r="AV5" s="72" t="s">
        <v>53</v>
      </c>
      <c r="AW5" s="70" t="s">
        <v>54</v>
      </c>
      <c r="AX5" s="71" t="s">
        <v>55</v>
      </c>
      <c r="AY5" s="71" t="s">
        <v>56</v>
      </c>
      <c r="AZ5" s="71" t="s">
        <v>57</v>
      </c>
      <c r="BA5" s="71" t="s">
        <v>58</v>
      </c>
      <c r="BB5" s="71" t="s">
        <v>59</v>
      </c>
      <c r="BC5" s="71" t="s">
        <v>60</v>
      </c>
      <c r="BD5" s="71" t="s">
        <v>61</v>
      </c>
      <c r="BE5" s="71" t="s">
        <v>62</v>
      </c>
      <c r="BF5" s="71" t="s">
        <v>63</v>
      </c>
      <c r="BG5" s="71" t="s">
        <v>64</v>
      </c>
      <c r="BH5" s="71" t="s">
        <v>65</v>
      </c>
      <c r="BI5" s="71" t="s">
        <v>66</v>
      </c>
      <c r="BJ5" s="71" t="s">
        <v>67</v>
      </c>
      <c r="BK5" s="71" t="s">
        <v>68</v>
      </c>
      <c r="BL5" s="72" t="s">
        <v>69</v>
      </c>
      <c r="BM5" s="70" t="s">
        <v>70</v>
      </c>
      <c r="BN5" s="71" t="s">
        <v>71</v>
      </c>
      <c r="BO5" s="71" t="s">
        <v>72</v>
      </c>
      <c r="BP5" s="71" t="s">
        <v>73</v>
      </c>
      <c r="BQ5" s="71" t="s">
        <v>74</v>
      </c>
      <c r="BR5" s="71" t="s">
        <v>75</v>
      </c>
      <c r="BS5" s="71" t="s">
        <v>76</v>
      </c>
      <c r="BT5" s="71" t="s">
        <v>77</v>
      </c>
      <c r="BU5" s="71" t="s">
        <v>139</v>
      </c>
      <c r="BV5" s="71" t="s">
        <v>78</v>
      </c>
      <c r="BW5" s="76" t="s">
        <v>79</v>
      </c>
      <c r="BX5" s="79" t="s">
        <v>80</v>
      </c>
      <c r="BY5" s="72" t="s">
        <v>81</v>
      </c>
      <c r="BZ5" s="70" t="s">
        <v>140</v>
      </c>
      <c r="CA5" s="71" t="s">
        <v>82</v>
      </c>
      <c r="CB5" s="72" t="s">
        <v>83</v>
      </c>
      <c r="CC5" s="70" t="s">
        <v>84</v>
      </c>
      <c r="CD5" s="71" t="s">
        <v>85</v>
      </c>
      <c r="CE5" s="71" t="s">
        <v>86</v>
      </c>
      <c r="CF5" s="71" t="s">
        <v>87</v>
      </c>
      <c r="CG5" s="71" t="s">
        <v>88</v>
      </c>
      <c r="CH5" s="71" t="s">
        <v>89</v>
      </c>
      <c r="CI5" s="72" t="s">
        <v>90</v>
      </c>
      <c r="CJ5" s="70" t="s">
        <v>91</v>
      </c>
      <c r="CK5" s="71" t="s">
        <v>92</v>
      </c>
      <c r="CL5" s="74" t="s">
        <v>93</v>
      </c>
      <c r="CM5" s="72" t="s">
        <v>94</v>
      </c>
      <c r="CN5" s="80" t="s">
        <v>95</v>
      </c>
      <c r="CO5" s="81" t="s">
        <v>96</v>
      </c>
      <c r="CP5" s="81" t="s">
        <v>97</v>
      </c>
      <c r="CQ5" s="81" t="s">
        <v>98</v>
      </c>
      <c r="CR5" s="81" t="s">
        <v>99</v>
      </c>
      <c r="CS5" s="81" t="s">
        <v>141</v>
      </c>
      <c r="CT5" s="81" t="s">
        <v>100</v>
      </c>
      <c r="CU5" s="81" t="s">
        <v>101</v>
      </c>
      <c r="CV5" s="81" t="s">
        <v>102</v>
      </c>
      <c r="CW5" s="81" t="s">
        <v>103</v>
      </c>
      <c r="CX5" s="81" t="s">
        <v>104</v>
      </c>
      <c r="CY5" s="81" t="s">
        <v>105</v>
      </c>
      <c r="CZ5" s="82" t="s">
        <v>106</v>
      </c>
      <c r="DA5" s="80" t="s">
        <v>107</v>
      </c>
      <c r="DB5" s="82" t="s">
        <v>108</v>
      </c>
      <c r="DC5" s="83" t="s">
        <v>109</v>
      </c>
      <c r="DD5" s="84" t="s">
        <v>110</v>
      </c>
      <c r="DE5" s="85" t="s">
        <v>111</v>
      </c>
    </row>
    <row r="6" spans="1:109" ht="86.25" customHeight="1" thickBot="1" x14ac:dyDescent="0.3">
      <c r="A6" s="86" t="s">
        <v>154</v>
      </c>
      <c r="B6" s="87">
        <v>1</v>
      </c>
      <c r="C6" s="88" t="s">
        <v>146</v>
      </c>
      <c r="D6" s="89" t="s">
        <v>147</v>
      </c>
      <c r="E6" s="90">
        <v>0</v>
      </c>
      <c r="F6" s="91">
        <v>0</v>
      </c>
      <c r="G6" s="92">
        <v>2</v>
      </c>
      <c r="H6" s="92">
        <v>1</v>
      </c>
      <c r="I6" s="92">
        <v>0</v>
      </c>
      <c r="J6" s="92">
        <v>2</v>
      </c>
      <c r="K6" s="92">
        <v>1</v>
      </c>
      <c r="L6" s="92">
        <v>2</v>
      </c>
      <c r="M6" s="92">
        <v>2</v>
      </c>
      <c r="N6" s="92">
        <v>0</v>
      </c>
      <c r="O6" s="93">
        <v>0</v>
      </c>
      <c r="P6" s="91">
        <v>0</v>
      </c>
      <c r="Q6" s="92">
        <v>0</v>
      </c>
      <c r="R6" s="92">
        <v>2</v>
      </c>
      <c r="S6" s="92">
        <v>0</v>
      </c>
      <c r="T6" s="92">
        <v>0</v>
      </c>
      <c r="U6" s="93">
        <v>0</v>
      </c>
      <c r="V6" s="91">
        <v>2</v>
      </c>
      <c r="W6" s="94">
        <v>2</v>
      </c>
      <c r="X6" s="92">
        <v>2</v>
      </c>
      <c r="Y6" s="92">
        <v>2</v>
      </c>
      <c r="Z6" s="92">
        <v>0</v>
      </c>
      <c r="AA6" s="92">
        <v>2</v>
      </c>
      <c r="AB6" s="92">
        <v>0</v>
      </c>
      <c r="AC6" s="92">
        <v>2</v>
      </c>
      <c r="AD6" s="92">
        <v>0</v>
      </c>
      <c r="AE6" s="92">
        <v>2</v>
      </c>
      <c r="AF6" s="92">
        <v>2</v>
      </c>
      <c r="AG6" s="92">
        <v>2</v>
      </c>
      <c r="AH6" s="93">
        <v>2</v>
      </c>
      <c r="AI6" s="91">
        <v>0</v>
      </c>
      <c r="AJ6" s="92">
        <v>2</v>
      </c>
      <c r="AK6" s="92">
        <v>2</v>
      </c>
      <c r="AL6" s="94">
        <v>2</v>
      </c>
      <c r="AM6" s="92">
        <v>2</v>
      </c>
      <c r="AN6" s="92">
        <v>0</v>
      </c>
      <c r="AO6" s="92">
        <v>2</v>
      </c>
      <c r="AP6" s="92">
        <v>2</v>
      </c>
      <c r="AQ6" s="92">
        <v>2</v>
      </c>
      <c r="AR6" s="92">
        <v>2</v>
      </c>
      <c r="AS6" s="92">
        <v>2</v>
      </c>
      <c r="AT6" s="93">
        <v>2</v>
      </c>
      <c r="AU6" s="91">
        <v>2</v>
      </c>
      <c r="AV6" s="93">
        <v>2</v>
      </c>
      <c r="AW6" s="91">
        <v>2</v>
      </c>
      <c r="AX6" s="92">
        <v>2</v>
      </c>
      <c r="AY6" s="92">
        <v>2</v>
      </c>
      <c r="AZ6" s="92">
        <v>0</v>
      </c>
      <c r="BA6" s="92">
        <v>0</v>
      </c>
      <c r="BB6" s="92">
        <v>0</v>
      </c>
      <c r="BC6" s="92">
        <v>1</v>
      </c>
      <c r="BD6" s="92">
        <v>1</v>
      </c>
      <c r="BE6" s="92">
        <v>1</v>
      </c>
      <c r="BF6" s="92">
        <v>1</v>
      </c>
      <c r="BG6" s="92">
        <v>1</v>
      </c>
      <c r="BH6" s="92">
        <v>0</v>
      </c>
      <c r="BI6" s="92">
        <v>1</v>
      </c>
      <c r="BJ6" s="92">
        <v>1</v>
      </c>
      <c r="BK6" s="92">
        <v>1</v>
      </c>
      <c r="BL6" s="93">
        <v>1</v>
      </c>
      <c r="BM6" s="91">
        <v>2</v>
      </c>
      <c r="BN6" s="92">
        <v>0</v>
      </c>
      <c r="BO6" s="92">
        <v>0</v>
      </c>
      <c r="BP6" s="92">
        <v>0</v>
      </c>
      <c r="BQ6" s="92">
        <v>0</v>
      </c>
      <c r="BR6" s="92">
        <v>2</v>
      </c>
      <c r="BS6" s="92">
        <v>0</v>
      </c>
      <c r="BT6" s="92">
        <v>2</v>
      </c>
      <c r="BU6" s="92">
        <v>2</v>
      </c>
      <c r="BV6" s="92">
        <v>0</v>
      </c>
      <c r="BW6" s="93">
        <v>0</v>
      </c>
      <c r="BX6" s="91">
        <v>2</v>
      </c>
      <c r="BY6" s="93">
        <v>0</v>
      </c>
      <c r="BZ6" s="91">
        <v>2</v>
      </c>
      <c r="CA6" s="92">
        <v>2</v>
      </c>
      <c r="CB6" s="93">
        <v>0</v>
      </c>
      <c r="CC6" s="91">
        <v>0</v>
      </c>
      <c r="CD6" s="92">
        <v>0</v>
      </c>
      <c r="CE6" s="92">
        <v>0</v>
      </c>
      <c r="CF6" s="92">
        <v>0</v>
      </c>
      <c r="CG6" s="92">
        <v>0</v>
      </c>
      <c r="CH6" s="92">
        <v>0</v>
      </c>
      <c r="CI6" s="93">
        <v>1</v>
      </c>
      <c r="CJ6" s="91">
        <v>0</v>
      </c>
      <c r="CK6" s="92">
        <v>2</v>
      </c>
      <c r="CL6" s="92">
        <v>0</v>
      </c>
      <c r="CM6" s="93">
        <v>0</v>
      </c>
      <c r="CN6" s="91">
        <v>0</v>
      </c>
      <c r="CO6" s="92">
        <v>0</v>
      </c>
      <c r="CP6" s="92">
        <v>0</v>
      </c>
      <c r="CQ6" s="92">
        <v>0</v>
      </c>
      <c r="CR6" s="92">
        <v>0</v>
      </c>
      <c r="CS6" s="92">
        <v>0</v>
      </c>
      <c r="CT6" s="92">
        <v>0</v>
      </c>
      <c r="CU6" s="92">
        <v>0</v>
      </c>
      <c r="CV6" s="92">
        <v>0</v>
      </c>
      <c r="CW6" s="92">
        <v>0</v>
      </c>
      <c r="CX6" s="92">
        <v>0</v>
      </c>
      <c r="CY6" s="92">
        <v>0</v>
      </c>
      <c r="CZ6" s="92">
        <v>0</v>
      </c>
      <c r="DA6" s="91">
        <v>0</v>
      </c>
      <c r="DB6" s="93">
        <v>0</v>
      </c>
      <c r="DC6" s="90">
        <v>2</v>
      </c>
      <c r="DD6" s="95">
        <f>SUM(E6:DC6)</f>
        <v>90</v>
      </c>
      <c r="DE6" s="96">
        <f>DD6*100/(103*2)</f>
        <v>43.689320388349515</v>
      </c>
    </row>
    <row r="7" spans="1:109" ht="90" customHeight="1" thickBot="1" x14ac:dyDescent="0.3">
      <c r="A7" s="97"/>
      <c r="B7" s="98">
        <v>2</v>
      </c>
      <c r="C7" s="99" t="s">
        <v>148</v>
      </c>
      <c r="D7" s="100" t="s">
        <v>149</v>
      </c>
      <c r="E7" s="101">
        <v>1</v>
      </c>
      <c r="F7" s="102">
        <v>0</v>
      </c>
      <c r="G7" s="103">
        <v>2</v>
      </c>
      <c r="H7" s="103">
        <v>1</v>
      </c>
      <c r="I7" s="103">
        <v>0</v>
      </c>
      <c r="J7" s="103">
        <v>2</v>
      </c>
      <c r="K7" s="103">
        <v>2</v>
      </c>
      <c r="L7" s="103">
        <v>2</v>
      </c>
      <c r="M7" s="103">
        <v>0</v>
      </c>
      <c r="N7" s="103">
        <v>0</v>
      </c>
      <c r="O7" s="104">
        <v>0</v>
      </c>
      <c r="P7" s="102">
        <v>0</v>
      </c>
      <c r="Q7" s="103">
        <v>0</v>
      </c>
      <c r="R7" s="103">
        <v>2</v>
      </c>
      <c r="S7" s="103">
        <v>0</v>
      </c>
      <c r="T7" s="103">
        <v>0</v>
      </c>
      <c r="U7" s="104">
        <v>0</v>
      </c>
      <c r="V7" s="102">
        <v>2</v>
      </c>
      <c r="W7" s="105">
        <v>2</v>
      </c>
      <c r="X7" s="103">
        <v>0</v>
      </c>
      <c r="Y7" s="103">
        <v>0</v>
      </c>
      <c r="Z7" s="103">
        <v>0</v>
      </c>
      <c r="AA7" s="103">
        <v>2</v>
      </c>
      <c r="AB7" s="103">
        <v>0</v>
      </c>
      <c r="AC7" s="103">
        <v>2</v>
      </c>
      <c r="AD7" s="103">
        <v>2</v>
      </c>
      <c r="AE7" s="103">
        <v>2</v>
      </c>
      <c r="AF7" s="103">
        <v>2</v>
      </c>
      <c r="AG7" s="103">
        <v>2</v>
      </c>
      <c r="AH7" s="104">
        <v>2</v>
      </c>
      <c r="AI7" s="102">
        <v>2</v>
      </c>
      <c r="AJ7" s="103">
        <v>2</v>
      </c>
      <c r="AK7" s="103">
        <v>2</v>
      </c>
      <c r="AL7" s="105">
        <v>2</v>
      </c>
      <c r="AM7" s="103">
        <v>2</v>
      </c>
      <c r="AN7" s="103">
        <v>0</v>
      </c>
      <c r="AO7" s="103">
        <v>0</v>
      </c>
      <c r="AP7" s="103">
        <v>2</v>
      </c>
      <c r="AQ7" s="103">
        <v>2</v>
      </c>
      <c r="AR7" s="103">
        <v>2</v>
      </c>
      <c r="AS7" s="103">
        <v>2</v>
      </c>
      <c r="AT7" s="104">
        <v>0</v>
      </c>
      <c r="AU7" s="102">
        <v>2</v>
      </c>
      <c r="AV7" s="104">
        <v>2</v>
      </c>
      <c r="AW7" s="102">
        <v>2</v>
      </c>
      <c r="AX7" s="103">
        <v>2</v>
      </c>
      <c r="AY7" s="103">
        <v>2</v>
      </c>
      <c r="AZ7" s="103">
        <v>2</v>
      </c>
      <c r="BA7" s="103">
        <v>0</v>
      </c>
      <c r="BB7" s="103">
        <v>0</v>
      </c>
      <c r="BC7" s="103">
        <v>1</v>
      </c>
      <c r="BD7" s="103">
        <v>1</v>
      </c>
      <c r="BE7" s="103">
        <v>1</v>
      </c>
      <c r="BF7" s="103">
        <v>1</v>
      </c>
      <c r="BG7" s="103">
        <v>1</v>
      </c>
      <c r="BH7" s="103">
        <v>0</v>
      </c>
      <c r="BI7" s="103">
        <v>1</v>
      </c>
      <c r="BJ7" s="103">
        <v>1</v>
      </c>
      <c r="BK7" s="103">
        <v>1</v>
      </c>
      <c r="BL7" s="104">
        <v>1</v>
      </c>
      <c r="BM7" s="102">
        <v>2</v>
      </c>
      <c r="BN7" s="103">
        <v>0</v>
      </c>
      <c r="BO7" s="103">
        <v>0</v>
      </c>
      <c r="BP7" s="103">
        <v>0</v>
      </c>
      <c r="BQ7" s="103">
        <v>0</v>
      </c>
      <c r="BR7" s="103">
        <v>0</v>
      </c>
      <c r="BS7" s="103">
        <v>0</v>
      </c>
      <c r="BT7" s="103">
        <v>0</v>
      </c>
      <c r="BU7" s="103">
        <v>0</v>
      </c>
      <c r="BV7" s="103">
        <v>0</v>
      </c>
      <c r="BW7" s="104">
        <v>0</v>
      </c>
      <c r="BX7" s="102">
        <v>2</v>
      </c>
      <c r="BY7" s="104">
        <v>0</v>
      </c>
      <c r="BZ7" s="102">
        <v>2</v>
      </c>
      <c r="CA7" s="103">
        <v>2</v>
      </c>
      <c r="CB7" s="104">
        <v>0</v>
      </c>
      <c r="CC7" s="102">
        <v>0</v>
      </c>
      <c r="CD7" s="103">
        <v>0</v>
      </c>
      <c r="CE7" s="103">
        <v>0</v>
      </c>
      <c r="CF7" s="103">
        <v>0</v>
      </c>
      <c r="CG7" s="103">
        <v>0</v>
      </c>
      <c r="CH7" s="103">
        <v>0</v>
      </c>
      <c r="CI7" s="104">
        <v>1</v>
      </c>
      <c r="CJ7" s="102">
        <v>0</v>
      </c>
      <c r="CK7" s="103">
        <v>0</v>
      </c>
      <c r="CL7" s="103">
        <v>0</v>
      </c>
      <c r="CM7" s="104">
        <v>0</v>
      </c>
      <c r="CN7" s="102">
        <v>0</v>
      </c>
      <c r="CO7" s="103">
        <v>0</v>
      </c>
      <c r="CP7" s="103">
        <v>0</v>
      </c>
      <c r="CQ7" s="103">
        <v>0</v>
      </c>
      <c r="CR7" s="103">
        <v>0</v>
      </c>
      <c r="CS7" s="103">
        <v>0</v>
      </c>
      <c r="CT7" s="103">
        <v>0</v>
      </c>
      <c r="CU7" s="103">
        <v>0</v>
      </c>
      <c r="CV7" s="103">
        <v>0</v>
      </c>
      <c r="CW7" s="103">
        <v>0</v>
      </c>
      <c r="CX7" s="103">
        <v>0</v>
      </c>
      <c r="CY7" s="103">
        <v>0</v>
      </c>
      <c r="CZ7" s="103">
        <v>0</v>
      </c>
      <c r="DA7" s="102">
        <v>0</v>
      </c>
      <c r="DB7" s="104">
        <v>0</v>
      </c>
      <c r="DC7" s="101">
        <v>0</v>
      </c>
      <c r="DD7" s="95">
        <f t="shared" ref="DD7:DD25" si="0">SUM(E7:DC7)</f>
        <v>78</v>
      </c>
      <c r="DE7" s="96">
        <f t="shared" ref="DE7:DE25" si="1">DD7*100/(103*2)</f>
        <v>37.864077669902912</v>
      </c>
    </row>
    <row r="8" spans="1:109" ht="107.25" customHeight="1" thickBot="1" x14ac:dyDescent="0.3">
      <c r="A8" s="97"/>
      <c r="B8" s="98">
        <v>3</v>
      </c>
      <c r="C8" s="99" t="s">
        <v>150</v>
      </c>
      <c r="D8" s="100" t="s">
        <v>151</v>
      </c>
      <c r="E8" s="101">
        <v>0</v>
      </c>
      <c r="F8" s="102">
        <v>2</v>
      </c>
      <c r="G8" s="103">
        <v>2</v>
      </c>
      <c r="H8" s="103">
        <v>1</v>
      </c>
      <c r="I8" s="103">
        <v>0</v>
      </c>
      <c r="J8" s="103">
        <v>2</v>
      </c>
      <c r="K8" s="103">
        <v>2</v>
      </c>
      <c r="L8" s="103">
        <v>2</v>
      </c>
      <c r="M8" s="103">
        <v>2</v>
      </c>
      <c r="N8" s="103">
        <v>0</v>
      </c>
      <c r="O8" s="104">
        <v>0</v>
      </c>
      <c r="P8" s="102">
        <v>2</v>
      </c>
      <c r="Q8" s="103">
        <v>1</v>
      </c>
      <c r="R8" s="103">
        <v>0</v>
      </c>
      <c r="S8" s="103">
        <v>0</v>
      </c>
      <c r="T8" s="103">
        <v>0</v>
      </c>
      <c r="U8" s="104">
        <v>0</v>
      </c>
      <c r="V8" s="102">
        <v>2</v>
      </c>
      <c r="W8" s="105">
        <v>2</v>
      </c>
      <c r="X8" s="103">
        <v>2</v>
      </c>
      <c r="Y8" s="103">
        <v>2</v>
      </c>
      <c r="Z8" s="103">
        <v>2</v>
      </c>
      <c r="AA8" s="103">
        <v>2</v>
      </c>
      <c r="AB8" s="103">
        <v>0</v>
      </c>
      <c r="AC8" s="103">
        <v>2</v>
      </c>
      <c r="AD8" s="103">
        <v>0</v>
      </c>
      <c r="AE8" s="103">
        <v>2</v>
      </c>
      <c r="AF8" s="103">
        <v>2</v>
      </c>
      <c r="AG8" s="103">
        <v>2</v>
      </c>
      <c r="AH8" s="104">
        <v>2</v>
      </c>
      <c r="AI8" s="102">
        <v>2</v>
      </c>
      <c r="AJ8" s="103">
        <v>2</v>
      </c>
      <c r="AK8" s="103">
        <v>2</v>
      </c>
      <c r="AL8" s="105">
        <v>2</v>
      </c>
      <c r="AM8" s="103">
        <v>0</v>
      </c>
      <c r="AN8" s="103">
        <v>0</v>
      </c>
      <c r="AO8" s="103">
        <v>0</v>
      </c>
      <c r="AP8" s="103">
        <v>2</v>
      </c>
      <c r="AQ8" s="103">
        <v>1</v>
      </c>
      <c r="AR8" s="103">
        <v>2</v>
      </c>
      <c r="AS8" s="103">
        <v>2</v>
      </c>
      <c r="AT8" s="104">
        <v>2</v>
      </c>
      <c r="AU8" s="102">
        <v>2</v>
      </c>
      <c r="AV8" s="104">
        <v>1</v>
      </c>
      <c r="AW8" s="102">
        <v>2</v>
      </c>
      <c r="AX8" s="103">
        <v>2</v>
      </c>
      <c r="AY8" s="103">
        <v>2</v>
      </c>
      <c r="AZ8" s="103">
        <v>2</v>
      </c>
      <c r="BA8" s="103">
        <v>0</v>
      </c>
      <c r="BB8" s="103">
        <v>0</v>
      </c>
      <c r="BC8" s="103">
        <v>1</v>
      </c>
      <c r="BD8" s="103">
        <v>1</v>
      </c>
      <c r="BE8" s="103">
        <v>1</v>
      </c>
      <c r="BF8" s="103">
        <v>1</v>
      </c>
      <c r="BG8" s="103">
        <v>1</v>
      </c>
      <c r="BH8" s="103">
        <v>0</v>
      </c>
      <c r="BI8" s="103">
        <v>1</v>
      </c>
      <c r="BJ8" s="103">
        <v>1</v>
      </c>
      <c r="BK8" s="103">
        <v>1</v>
      </c>
      <c r="BL8" s="104">
        <v>1</v>
      </c>
      <c r="BM8" s="102">
        <v>2</v>
      </c>
      <c r="BN8" s="103">
        <v>2</v>
      </c>
      <c r="BO8" s="103">
        <v>2</v>
      </c>
      <c r="BP8" s="103">
        <v>2</v>
      </c>
      <c r="BQ8" s="103">
        <v>0</v>
      </c>
      <c r="BR8" s="103">
        <v>2</v>
      </c>
      <c r="BS8" s="103">
        <v>0</v>
      </c>
      <c r="BT8" s="103">
        <v>1</v>
      </c>
      <c r="BU8" s="103">
        <v>1</v>
      </c>
      <c r="BV8" s="103">
        <v>0</v>
      </c>
      <c r="BW8" s="104">
        <v>0</v>
      </c>
      <c r="BX8" s="102">
        <v>2</v>
      </c>
      <c r="BY8" s="104">
        <v>0</v>
      </c>
      <c r="BZ8" s="102">
        <v>2</v>
      </c>
      <c r="CA8" s="103">
        <v>2</v>
      </c>
      <c r="CB8" s="104">
        <v>0</v>
      </c>
      <c r="CC8" s="102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4">
        <v>1</v>
      </c>
      <c r="CJ8" s="102">
        <v>0</v>
      </c>
      <c r="CK8" s="103">
        <v>2</v>
      </c>
      <c r="CL8" s="103">
        <v>0</v>
      </c>
      <c r="CM8" s="104">
        <v>0</v>
      </c>
      <c r="CN8" s="102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3">
        <v>0</v>
      </c>
      <c r="CZ8" s="103">
        <v>0</v>
      </c>
      <c r="DA8" s="102">
        <v>0</v>
      </c>
      <c r="DB8" s="104">
        <v>0</v>
      </c>
      <c r="DC8" s="101">
        <v>2</v>
      </c>
      <c r="DD8" s="95">
        <f t="shared" si="0"/>
        <v>98</v>
      </c>
      <c r="DE8" s="96">
        <f t="shared" si="1"/>
        <v>47.572815533980581</v>
      </c>
    </row>
    <row r="9" spans="1:109" ht="105" customHeight="1" thickBot="1" x14ac:dyDescent="0.3">
      <c r="A9" s="97"/>
      <c r="B9" s="98">
        <v>4</v>
      </c>
      <c r="C9" s="106" t="s">
        <v>152</v>
      </c>
      <c r="D9" s="107" t="s">
        <v>153</v>
      </c>
      <c r="E9" s="108">
        <v>1</v>
      </c>
      <c r="F9" s="109">
        <v>2</v>
      </c>
      <c r="G9" s="110">
        <v>2</v>
      </c>
      <c r="H9" s="110">
        <v>1</v>
      </c>
      <c r="I9" s="110">
        <v>0</v>
      </c>
      <c r="J9" s="110">
        <v>2</v>
      </c>
      <c r="K9" s="110">
        <v>1</v>
      </c>
      <c r="L9" s="110">
        <v>2</v>
      </c>
      <c r="M9" s="110">
        <v>2</v>
      </c>
      <c r="N9" s="110">
        <v>0</v>
      </c>
      <c r="O9" s="111">
        <v>0</v>
      </c>
      <c r="P9" s="109">
        <v>2</v>
      </c>
      <c r="Q9" s="110">
        <v>0</v>
      </c>
      <c r="R9" s="110">
        <v>2</v>
      </c>
      <c r="S9" s="110">
        <v>2</v>
      </c>
      <c r="T9" s="110">
        <v>1</v>
      </c>
      <c r="U9" s="111">
        <v>2</v>
      </c>
      <c r="V9" s="109">
        <v>2</v>
      </c>
      <c r="W9" s="112">
        <v>2</v>
      </c>
      <c r="X9" s="110">
        <v>2</v>
      </c>
      <c r="Y9" s="110">
        <v>2</v>
      </c>
      <c r="Z9" s="110">
        <v>0</v>
      </c>
      <c r="AA9" s="110">
        <v>2</v>
      </c>
      <c r="AB9" s="110">
        <v>0</v>
      </c>
      <c r="AC9" s="110">
        <v>2</v>
      </c>
      <c r="AD9" s="110">
        <v>2</v>
      </c>
      <c r="AE9" s="110">
        <v>2</v>
      </c>
      <c r="AF9" s="110">
        <v>2</v>
      </c>
      <c r="AG9" s="110">
        <v>2</v>
      </c>
      <c r="AH9" s="111">
        <v>2</v>
      </c>
      <c r="AI9" s="109">
        <v>2</v>
      </c>
      <c r="AJ9" s="110">
        <v>2</v>
      </c>
      <c r="AK9" s="110">
        <v>2</v>
      </c>
      <c r="AL9" s="112">
        <v>2</v>
      </c>
      <c r="AM9" s="110">
        <v>2</v>
      </c>
      <c r="AN9" s="110">
        <v>0</v>
      </c>
      <c r="AO9" s="110">
        <v>0</v>
      </c>
      <c r="AP9" s="110">
        <v>1</v>
      </c>
      <c r="AQ9" s="110">
        <v>1</v>
      </c>
      <c r="AR9" s="110">
        <v>2</v>
      </c>
      <c r="AS9" s="110">
        <v>2</v>
      </c>
      <c r="AT9" s="111">
        <v>2</v>
      </c>
      <c r="AU9" s="109">
        <v>2</v>
      </c>
      <c r="AV9" s="111">
        <v>2</v>
      </c>
      <c r="AW9" s="109">
        <v>2</v>
      </c>
      <c r="AX9" s="110">
        <v>2</v>
      </c>
      <c r="AY9" s="110">
        <v>2</v>
      </c>
      <c r="AZ9" s="110">
        <v>2</v>
      </c>
      <c r="BA9" s="110">
        <v>0</v>
      </c>
      <c r="BB9" s="110">
        <v>0</v>
      </c>
      <c r="BC9" s="110">
        <v>1</v>
      </c>
      <c r="BD9" s="110">
        <v>1</v>
      </c>
      <c r="BE9" s="110">
        <v>1</v>
      </c>
      <c r="BF9" s="110">
        <v>0</v>
      </c>
      <c r="BG9" s="110">
        <v>1</v>
      </c>
      <c r="BH9" s="110">
        <v>0</v>
      </c>
      <c r="BI9" s="110">
        <v>1</v>
      </c>
      <c r="BJ9" s="110">
        <v>1</v>
      </c>
      <c r="BK9" s="110">
        <v>1</v>
      </c>
      <c r="BL9" s="111">
        <v>1</v>
      </c>
      <c r="BM9" s="109">
        <v>2</v>
      </c>
      <c r="BN9" s="110">
        <v>2</v>
      </c>
      <c r="BO9" s="110">
        <v>2</v>
      </c>
      <c r="BP9" s="110">
        <v>2</v>
      </c>
      <c r="BQ9" s="110">
        <v>0</v>
      </c>
      <c r="BR9" s="110">
        <v>2</v>
      </c>
      <c r="BS9" s="110">
        <v>2</v>
      </c>
      <c r="BT9" s="110">
        <v>2</v>
      </c>
      <c r="BU9" s="110">
        <v>2</v>
      </c>
      <c r="BV9" s="110">
        <v>0</v>
      </c>
      <c r="BW9" s="111">
        <v>0</v>
      </c>
      <c r="BX9" s="109">
        <v>2</v>
      </c>
      <c r="BY9" s="111">
        <v>1</v>
      </c>
      <c r="BZ9" s="109">
        <v>2</v>
      </c>
      <c r="CA9" s="110">
        <v>2</v>
      </c>
      <c r="CB9" s="111">
        <v>0</v>
      </c>
      <c r="CC9" s="109">
        <v>0</v>
      </c>
      <c r="CD9" s="110">
        <v>0</v>
      </c>
      <c r="CE9" s="110">
        <v>0</v>
      </c>
      <c r="CF9" s="110">
        <v>0</v>
      </c>
      <c r="CG9" s="110">
        <v>0</v>
      </c>
      <c r="CH9" s="110">
        <v>0</v>
      </c>
      <c r="CI9" s="111">
        <v>0</v>
      </c>
      <c r="CJ9" s="109">
        <v>0</v>
      </c>
      <c r="CK9" s="110">
        <v>2</v>
      </c>
      <c r="CL9" s="110">
        <v>0</v>
      </c>
      <c r="CM9" s="111">
        <v>0</v>
      </c>
      <c r="CN9" s="109">
        <v>0</v>
      </c>
      <c r="CO9" s="110">
        <v>0</v>
      </c>
      <c r="CP9" s="110">
        <v>0</v>
      </c>
      <c r="CQ9" s="110">
        <v>0</v>
      </c>
      <c r="CR9" s="110">
        <v>0</v>
      </c>
      <c r="CS9" s="110">
        <v>0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110">
        <v>0</v>
      </c>
      <c r="DA9" s="109">
        <v>0</v>
      </c>
      <c r="DB9" s="111">
        <v>0</v>
      </c>
      <c r="DC9" s="108">
        <v>0</v>
      </c>
      <c r="DD9" s="95">
        <f t="shared" si="0"/>
        <v>107</v>
      </c>
      <c r="DE9" s="96">
        <f t="shared" si="1"/>
        <v>51.941747572815537</v>
      </c>
    </row>
    <row r="10" spans="1:109" ht="58.5" customHeight="1" thickBot="1" x14ac:dyDescent="0.3">
      <c r="A10" s="113"/>
      <c r="B10" s="114"/>
      <c r="C10" s="115"/>
      <c r="D10" s="116" t="s">
        <v>118</v>
      </c>
      <c r="E10" s="117">
        <f>COUNTIF(E6:E9,2)/4*100</f>
        <v>0</v>
      </c>
      <c r="F10" s="117">
        <f t="shared" ref="F10:BQ10" si="2">COUNTIF(F6:F9,2)/4*100</f>
        <v>50</v>
      </c>
      <c r="G10" s="117">
        <f t="shared" si="2"/>
        <v>100</v>
      </c>
      <c r="H10" s="117">
        <f t="shared" si="2"/>
        <v>0</v>
      </c>
      <c r="I10" s="117">
        <f t="shared" si="2"/>
        <v>0</v>
      </c>
      <c r="J10" s="117">
        <f t="shared" si="2"/>
        <v>100</v>
      </c>
      <c r="K10" s="117">
        <f t="shared" si="2"/>
        <v>50</v>
      </c>
      <c r="L10" s="117">
        <f t="shared" si="2"/>
        <v>100</v>
      </c>
      <c r="M10" s="117">
        <f t="shared" si="2"/>
        <v>75</v>
      </c>
      <c r="N10" s="117">
        <f t="shared" si="2"/>
        <v>0</v>
      </c>
      <c r="O10" s="117">
        <f t="shared" si="2"/>
        <v>0</v>
      </c>
      <c r="P10" s="117">
        <f t="shared" si="2"/>
        <v>50</v>
      </c>
      <c r="Q10" s="117">
        <f t="shared" si="2"/>
        <v>0</v>
      </c>
      <c r="R10" s="117">
        <f t="shared" si="2"/>
        <v>75</v>
      </c>
      <c r="S10" s="117">
        <f t="shared" si="2"/>
        <v>25</v>
      </c>
      <c r="T10" s="117">
        <f t="shared" si="2"/>
        <v>0</v>
      </c>
      <c r="U10" s="117">
        <f t="shared" si="2"/>
        <v>25</v>
      </c>
      <c r="V10" s="117">
        <f t="shared" si="2"/>
        <v>100</v>
      </c>
      <c r="W10" s="117">
        <f t="shared" si="2"/>
        <v>100</v>
      </c>
      <c r="X10" s="117">
        <f t="shared" si="2"/>
        <v>75</v>
      </c>
      <c r="Y10" s="117">
        <f t="shared" si="2"/>
        <v>75</v>
      </c>
      <c r="Z10" s="117">
        <f t="shared" si="2"/>
        <v>25</v>
      </c>
      <c r="AA10" s="117">
        <f t="shared" si="2"/>
        <v>100</v>
      </c>
      <c r="AB10" s="117">
        <f t="shared" si="2"/>
        <v>0</v>
      </c>
      <c r="AC10" s="117">
        <f t="shared" si="2"/>
        <v>100</v>
      </c>
      <c r="AD10" s="117">
        <f t="shared" si="2"/>
        <v>50</v>
      </c>
      <c r="AE10" s="117">
        <f t="shared" si="2"/>
        <v>100</v>
      </c>
      <c r="AF10" s="117">
        <f t="shared" si="2"/>
        <v>100</v>
      </c>
      <c r="AG10" s="117">
        <f t="shared" si="2"/>
        <v>100</v>
      </c>
      <c r="AH10" s="117">
        <f t="shared" si="2"/>
        <v>100</v>
      </c>
      <c r="AI10" s="117">
        <f t="shared" si="2"/>
        <v>75</v>
      </c>
      <c r="AJ10" s="117">
        <f t="shared" si="2"/>
        <v>100</v>
      </c>
      <c r="AK10" s="117">
        <f t="shared" si="2"/>
        <v>100</v>
      </c>
      <c r="AL10" s="117">
        <f t="shared" si="2"/>
        <v>100</v>
      </c>
      <c r="AM10" s="117">
        <f t="shared" si="2"/>
        <v>75</v>
      </c>
      <c r="AN10" s="117">
        <f t="shared" si="2"/>
        <v>0</v>
      </c>
      <c r="AO10" s="117">
        <f t="shared" si="2"/>
        <v>25</v>
      </c>
      <c r="AP10" s="117">
        <f t="shared" si="2"/>
        <v>75</v>
      </c>
      <c r="AQ10" s="117">
        <f t="shared" si="2"/>
        <v>50</v>
      </c>
      <c r="AR10" s="117">
        <f t="shared" si="2"/>
        <v>100</v>
      </c>
      <c r="AS10" s="117">
        <f t="shared" si="2"/>
        <v>100</v>
      </c>
      <c r="AT10" s="117">
        <f t="shared" si="2"/>
        <v>75</v>
      </c>
      <c r="AU10" s="117">
        <f t="shared" si="2"/>
        <v>100</v>
      </c>
      <c r="AV10" s="117">
        <f t="shared" si="2"/>
        <v>75</v>
      </c>
      <c r="AW10" s="117">
        <f t="shared" si="2"/>
        <v>100</v>
      </c>
      <c r="AX10" s="117">
        <f t="shared" si="2"/>
        <v>100</v>
      </c>
      <c r="AY10" s="117">
        <f t="shared" si="2"/>
        <v>100</v>
      </c>
      <c r="AZ10" s="117">
        <f t="shared" si="2"/>
        <v>75</v>
      </c>
      <c r="BA10" s="117">
        <f t="shared" si="2"/>
        <v>0</v>
      </c>
      <c r="BB10" s="117">
        <f t="shared" si="2"/>
        <v>0</v>
      </c>
      <c r="BC10" s="117">
        <f t="shared" si="2"/>
        <v>0</v>
      </c>
      <c r="BD10" s="117">
        <f t="shared" si="2"/>
        <v>0</v>
      </c>
      <c r="BE10" s="117">
        <f t="shared" si="2"/>
        <v>0</v>
      </c>
      <c r="BF10" s="117">
        <f t="shared" si="2"/>
        <v>0</v>
      </c>
      <c r="BG10" s="117">
        <f t="shared" si="2"/>
        <v>0</v>
      </c>
      <c r="BH10" s="117">
        <f t="shared" si="2"/>
        <v>0</v>
      </c>
      <c r="BI10" s="117">
        <f t="shared" si="2"/>
        <v>0</v>
      </c>
      <c r="BJ10" s="117">
        <f t="shared" si="2"/>
        <v>0</v>
      </c>
      <c r="BK10" s="117">
        <f t="shared" si="2"/>
        <v>0</v>
      </c>
      <c r="BL10" s="117">
        <f t="shared" si="2"/>
        <v>0</v>
      </c>
      <c r="BM10" s="117">
        <f t="shared" si="2"/>
        <v>100</v>
      </c>
      <c r="BN10" s="117">
        <f t="shared" si="2"/>
        <v>50</v>
      </c>
      <c r="BO10" s="117">
        <f t="shared" si="2"/>
        <v>50</v>
      </c>
      <c r="BP10" s="117">
        <f t="shared" si="2"/>
        <v>50</v>
      </c>
      <c r="BQ10" s="117">
        <f t="shared" si="2"/>
        <v>0</v>
      </c>
      <c r="BR10" s="117">
        <f t="shared" ref="BR10:DC10" si="3">COUNTIF(BR6:BR9,2)/4*100</f>
        <v>75</v>
      </c>
      <c r="BS10" s="117">
        <f t="shared" si="3"/>
        <v>25</v>
      </c>
      <c r="BT10" s="117">
        <f t="shared" si="3"/>
        <v>50</v>
      </c>
      <c r="BU10" s="117">
        <f t="shared" si="3"/>
        <v>50</v>
      </c>
      <c r="BV10" s="117">
        <f t="shared" si="3"/>
        <v>0</v>
      </c>
      <c r="BW10" s="117">
        <f t="shared" si="3"/>
        <v>0</v>
      </c>
      <c r="BX10" s="117">
        <f t="shared" si="3"/>
        <v>100</v>
      </c>
      <c r="BY10" s="117">
        <f t="shared" si="3"/>
        <v>0</v>
      </c>
      <c r="BZ10" s="117">
        <f t="shared" si="3"/>
        <v>100</v>
      </c>
      <c r="CA10" s="117">
        <f t="shared" si="3"/>
        <v>100</v>
      </c>
      <c r="CB10" s="117">
        <f t="shared" si="3"/>
        <v>0</v>
      </c>
      <c r="CC10" s="117">
        <f t="shared" si="3"/>
        <v>0</v>
      </c>
      <c r="CD10" s="117">
        <f t="shared" si="3"/>
        <v>0</v>
      </c>
      <c r="CE10" s="117">
        <f t="shared" si="3"/>
        <v>0</v>
      </c>
      <c r="CF10" s="117">
        <f t="shared" si="3"/>
        <v>0</v>
      </c>
      <c r="CG10" s="117">
        <f t="shared" si="3"/>
        <v>0</v>
      </c>
      <c r="CH10" s="117">
        <f t="shared" si="3"/>
        <v>0</v>
      </c>
      <c r="CI10" s="117">
        <f t="shared" si="3"/>
        <v>0</v>
      </c>
      <c r="CJ10" s="117">
        <f t="shared" si="3"/>
        <v>0</v>
      </c>
      <c r="CK10" s="117">
        <f t="shared" si="3"/>
        <v>75</v>
      </c>
      <c r="CL10" s="117">
        <f t="shared" si="3"/>
        <v>0</v>
      </c>
      <c r="CM10" s="117">
        <f t="shared" si="3"/>
        <v>0</v>
      </c>
      <c r="CN10" s="117">
        <f t="shared" si="3"/>
        <v>0</v>
      </c>
      <c r="CO10" s="117">
        <f t="shared" si="3"/>
        <v>0</v>
      </c>
      <c r="CP10" s="117">
        <f t="shared" si="3"/>
        <v>0</v>
      </c>
      <c r="CQ10" s="117">
        <f t="shared" si="3"/>
        <v>0</v>
      </c>
      <c r="CR10" s="117">
        <f t="shared" si="3"/>
        <v>0</v>
      </c>
      <c r="CS10" s="117">
        <f t="shared" si="3"/>
        <v>0</v>
      </c>
      <c r="CT10" s="117">
        <f t="shared" si="3"/>
        <v>0</v>
      </c>
      <c r="CU10" s="117">
        <f t="shared" si="3"/>
        <v>0</v>
      </c>
      <c r="CV10" s="117">
        <f t="shared" si="3"/>
        <v>0</v>
      </c>
      <c r="CW10" s="117">
        <f t="shared" si="3"/>
        <v>0</v>
      </c>
      <c r="CX10" s="117">
        <f t="shared" si="3"/>
        <v>0</v>
      </c>
      <c r="CY10" s="117">
        <f t="shared" si="3"/>
        <v>0</v>
      </c>
      <c r="CZ10" s="117">
        <f t="shared" si="3"/>
        <v>0</v>
      </c>
      <c r="DA10" s="117">
        <f t="shared" si="3"/>
        <v>0</v>
      </c>
      <c r="DB10" s="117">
        <f t="shared" si="3"/>
        <v>0</v>
      </c>
      <c r="DC10" s="117">
        <f t="shared" si="3"/>
        <v>50</v>
      </c>
      <c r="DD10" s="118" t="s">
        <v>119</v>
      </c>
      <c r="DE10" s="119">
        <f>AVERAGE(DE6:DE9)</f>
        <v>45.266990291262132</v>
      </c>
    </row>
    <row r="11" spans="1:109" ht="172.5" customHeight="1" thickBot="1" x14ac:dyDescent="0.3">
      <c r="A11" s="86" t="s">
        <v>137</v>
      </c>
      <c r="B11" s="120">
        <v>1</v>
      </c>
      <c r="C11" s="121" t="s">
        <v>155</v>
      </c>
      <c r="D11" s="122" t="s">
        <v>156</v>
      </c>
      <c r="E11" s="123">
        <v>1</v>
      </c>
      <c r="F11" s="124">
        <v>2</v>
      </c>
      <c r="G11" s="125">
        <v>2</v>
      </c>
      <c r="H11" s="125">
        <v>1</v>
      </c>
      <c r="I11" s="125">
        <v>0</v>
      </c>
      <c r="J11" s="125">
        <v>2</v>
      </c>
      <c r="K11" s="125">
        <v>1</v>
      </c>
      <c r="L11" s="125">
        <v>2</v>
      </c>
      <c r="M11" s="125">
        <v>2</v>
      </c>
      <c r="N11" s="125">
        <v>0</v>
      </c>
      <c r="O11" s="126">
        <v>0</v>
      </c>
      <c r="P11" s="124">
        <v>2</v>
      </c>
      <c r="Q11" s="125">
        <v>0</v>
      </c>
      <c r="R11" s="125">
        <v>2</v>
      </c>
      <c r="S11" s="125">
        <v>0</v>
      </c>
      <c r="T11" s="125">
        <v>0</v>
      </c>
      <c r="U11" s="126">
        <v>2</v>
      </c>
      <c r="V11" s="124">
        <v>2</v>
      </c>
      <c r="W11" s="127">
        <v>2</v>
      </c>
      <c r="X11" s="125">
        <v>2</v>
      </c>
      <c r="Y11" s="125">
        <v>2</v>
      </c>
      <c r="Z11" s="125">
        <v>2</v>
      </c>
      <c r="AA11" s="125">
        <v>2</v>
      </c>
      <c r="AB11" s="125">
        <v>1</v>
      </c>
      <c r="AC11" s="125">
        <v>2</v>
      </c>
      <c r="AD11" s="125">
        <v>2</v>
      </c>
      <c r="AE11" s="125">
        <v>2</v>
      </c>
      <c r="AF11" s="125">
        <v>2</v>
      </c>
      <c r="AG11" s="125">
        <v>2</v>
      </c>
      <c r="AH11" s="126">
        <v>2</v>
      </c>
      <c r="AI11" s="124">
        <v>2</v>
      </c>
      <c r="AJ11" s="125">
        <v>2</v>
      </c>
      <c r="AK11" s="125">
        <v>1</v>
      </c>
      <c r="AL11" s="127">
        <v>2</v>
      </c>
      <c r="AM11" s="125">
        <v>2</v>
      </c>
      <c r="AN11" s="125">
        <v>0</v>
      </c>
      <c r="AO11" s="125">
        <v>0</v>
      </c>
      <c r="AP11" s="125">
        <v>2</v>
      </c>
      <c r="AQ11" s="125">
        <v>1</v>
      </c>
      <c r="AR11" s="125">
        <v>2</v>
      </c>
      <c r="AS11" s="125">
        <v>2</v>
      </c>
      <c r="AT11" s="126">
        <v>2</v>
      </c>
      <c r="AU11" s="124">
        <v>2</v>
      </c>
      <c r="AV11" s="126">
        <v>2</v>
      </c>
      <c r="AW11" s="124">
        <v>2</v>
      </c>
      <c r="AX11" s="125">
        <v>2</v>
      </c>
      <c r="AY11" s="125">
        <v>2</v>
      </c>
      <c r="AZ11" s="125">
        <v>1</v>
      </c>
      <c r="BA11" s="125">
        <v>0</v>
      </c>
      <c r="BB11" s="125">
        <v>0</v>
      </c>
      <c r="BC11" s="125">
        <v>1</v>
      </c>
      <c r="BD11" s="125">
        <v>1</v>
      </c>
      <c r="BE11" s="125">
        <v>1</v>
      </c>
      <c r="BF11" s="125">
        <v>1</v>
      </c>
      <c r="BG11" s="125">
        <v>1</v>
      </c>
      <c r="BH11" s="125">
        <v>0</v>
      </c>
      <c r="BI11" s="125">
        <v>1</v>
      </c>
      <c r="BJ11" s="125">
        <v>1</v>
      </c>
      <c r="BK11" s="125">
        <v>1</v>
      </c>
      <c r="BL11" s="126">
        <v>1</v>
      </c>
      <c r="BM11" s="124">
        <v>2</v>
      </c>
      <c r="BN11" s="125">
        <v>1</v>
      </c>
      <c r="BO11" s="125">
        <v>2</v>
      </c>
      <c r="BP11" s="125">
        <v>2</v>
      </c>
      <c r="BQ11" s="125">
        <v>0</v>
      </c>
      <c r="BR11" s="125">
        <v>2</v>
      </c>
      <c r="BS11" s="125">
        <v>0</v>
      </c>
      <c r="BT11" s="125">
        <v>2</v>
      </c>
      <c r="BU11" s="125">
        <v>2</v>
      </c>
      <c r="BV11" s="125">
        <v>0</v>
      </c>
      <c r="BW11" s="126">
        <v>0</v>
      </c>
      <c r="BX11" s="124">
        <v>2</v>
      </c>
      <c r="BY11" s="126">
        <v>0</v>
      </c>
      <c r="BZ11" s="124">
        <v>2</v>
      </c>
      <c r="CA11" s="125">
        <v>2</v>
      </c>
      <c r="CB11" s="126">
        <v>0</v>
      </c>
      <c r="CC11" s="124">
        <v>0</v>
      </c>
      <c r="CD11" s="125">
        <v>0</v>
      </c>
      <c r="CE11" s="125">
        <v>0</v>
      </c>
      <c r="CF11" s="125">
        <v>0</v>
      </c>
      <c r="CG11" s="125">
        <v>1</v>
      </c>
      <c r="CH11" s="125">
        <v>1</v>
      </c>
      <c r="CI11" s="126">
        <v>1</v>
      </c>
      <c r="CJ11" s="124">
        <v>0</v>
      </c>
      <c r="CK11" s="125">
        <v>2</v>
      </c>
      <c r="CL11" s="125">
        <v>0</v>
      </c>
      <c r="CM11" s="126">
        <v>0</v>
      </c>
      <c r="CN11" s="124">
        <v>0</v>
      </c>
      <c r="CO11" s="125">
        <v>0</v>
      </c>
      <c r="CP11" s="125">
        <v>0</v>
      </c>
      <c r="CQ11" s="125">
        <v>0</v>
      </c>
      <c r="CR11" s="125">
        <v>0</v>
      </c>
      <c r="CS11" s="125">
        <v>0</v>
      </c>
      <c r="CT11" s="125">
        <v>0</v>
      </c>
      <c r="CU11" s="125">
        <v>0</v>
      </c>
      <c r="CV11" s="125">
        <v>0</v>
      </c>
      <c r="CW11" s="125">
        <v>0</v>
      </c>
      <c r="CX11" s="125">
        <v>0</v>
      </c>
      <c r="CY11" s="125">
        <v>0</v>
      </c>
      <c r="CZ11" s="125">
        <v>0</v>
      </c>
      <c r="DA11" s="124">
        <v>0</v>
      </c>
      <c r="DB11" s="126">
        <v>0</v>
      </c>
      <c r="DC11" s="123">
        <v>2</v>
      </c>
      <c r="DD11" s="95">
        <f t="shared" si="0"/>
        <v>108</v>
      </c>
      <c r="DE11" s="96">
        <f t="shared" si="1"/>
        <v>52.427184466019419</v>
      </c>
    </row>
    <row r="12" spans="1:109" ht="63.75" customHeight="1" thickBot="1" x14ac:dyDescent="0.3">
      <c r="A12" s="113"/>
      <c r="B12" s="128"/>
      <c r="C12" s="129"/>
      <c r="D12" s="116" t="s">
        <v>118</v>
      </c>
      <c r="E12" s="130">
        <f>COUNTIF(E11,2)/1*100</f>
        <v>0</v>
      </c>
      <c r="F12" s="130">
        <f t="shared" ref="F12:BQ12" si="4">COUNTIF(F11,2)/1*100</f>
        <v>100</v>
      </c>
      <c r="G12" s="130">
        <f t="shared" si="4"/>
        <v>100</v>
      </c>
      <c r="H12" s="130">
        <f t="shared" si="4"/>
        <v>0</v>
      </c>
      <c r="I12" s="130">
        <f t="shared" si="4"/>
        <v>0</v>
      </c>
      <c r="J12" s="130">
        <f t="shared" si="4"/>
        <v>100</v>
      </c>
      <c r="K12" s="130">
        <f t="shared" si="4"/>
        <v>0</v>
      </c>
      <c r="L12" s="130">
        <f t="shared" si="4"/>
        <v>100</v>
      </c>
      <c r="M12" s="130">
        <f t="shared" si="4"/>
        <v>100</v>
      </c>
      <c r="N12" s="130">
        <f t="shared" si="4"/>
        <v>0</v>
      </c>
      <c r="O12" s="130">
        <f t="shared" si="4"/>
        <v>0</v>
      </c>
      <c r="P12" s="130">
        <f t="shared" si="4"/>
        <v>100</v>
      </c>
      <c r="Q12" s="130">
        <f t="shared" si="4"/>
        <v>0</v>
      </c>
      <c r="R12" s="130">
        <f t="shared" si="4"/>
        <v>100</v>
      </c>
      <c r="S12" s="130">
        <f t="shared" si="4"/>
        <v>0</v>
      </c>
      <c r="T12" s="130">
        <f t="shared" si="4"/>
        <v>0</v>
      </c>
      <c r="U12" s="130">
        <f t="shared" si="4"/>
        <v>100</v>
      </c>
      <c r="V12" s="130">
        <f t="shared" si="4"/>
        <v>100</v>
      </c>
      <c r="W12" s="130">
        <f t="shared" si="4"/>
        <v>100</v>
      </c>
      <c r="X12" s="130">
        <f t="shared" si="4"/>
        <v>100</v>
      </c>
      <c r="Y12" s="130">
        <f t="shared" si="4"/>
        <v>100</v>
      </c>
      <c r="Z12" s="130">
        <f t="shared" si="4"/>
        <v>100</v>
      </c>
      <c r="AA12" s="130">
        <f t="shared" si="4"/>
        <v>100</v>
      </c>
      <c r="AB12" s="130">
        <f t="shared" si="4"/>
        <v>0</v>
      </c>
      <c r="AC12" s="130">
        <f t="shared" si="4"/>
        <v>100</v>
      </c>
      <c r="AD12" s="130">
        <f t="shared" si="4"/>
        <v>100</v>
      </c>
      <c r="AE12" s="130">
        <f t="shared" si="4"/>
        <v>100</v>
      </c>
      <c r="AF12" s="130">
        <f t="shared" si="4"/>
        <v>100</v>
      </c>
      <c r="AG12" s="130">
        <f t="shared" si="4"/>
        <v>100</v>
      </c>
      <c r="AH12" s="130">
        <f t="shared" si="4"/>
        <v>100</v>
      </c>
      <c r="AI12" s="130">
        <f t="shared" si="4"/>
        <v>100</v>
      </c>
      <c r="AJ12" s="130">
        <f t="shared" si="4"/>
        <v>100</v>
      </c>
      <c r="AK12" s="130">
        <f t="shared" si="4"/>
        <v>0</v>
      </c>
      <c r="AL12" s="130">
        <f t="shared" si="4"/>
        <v>100</v>
      </c>
      <c r="AM12" s="130">
        <f t="shared" si="4"/>
        <v>100</v>
      </c>
      <c r="AN12" s="130">
        <f t="shared" si="4"/>
        <v>0</v>
      </c>
      <c r="AO12" s="130">
        <f t="shared" si="4"/>
        <v>0</v>
      </c>
      <c r="AP12" s="130">
        <f t="shared" si="4"/>
        <v>100</v>
      </c>
      <c r="AQ12" s="130">
        <f t="shared" si="4"/>
        <v>0</v>
      </c>
      <c r="AR12" s="130">
        <f t="shared" si="4"/>
        <v>100</v>
      </c>
      <c r="AS12" s="130">
        <f t="shared" si="4"/>
        <v>100</v>
      </c>
      <c r="AT12" s="130">
        <f t="shared" si="4"/>
        <v>100</v>
      </c>
      <c r="AU12" s="130">
        <f t="shared" si="4"/>
        <v>100</v>
      </c>
      <c r="AV12" s="130">
        <f t="shared" si="4"/>
        <v>100</v>
      </c>
      <c r="AW12" s="130">
        <f t="shared" si="4"/>
        <v>100</v>
      </c>
      <c r="AX12" s="130">
        <f t="shared" si="4"/>
        <v>100</v>
      </c>
      <c r="AY12" s="130">
        <f t="shared" si="4"/>
        <v>100</v>
      </c>
      <c r="AZ12" s="130">
        <f t="shared" si="4"/>
        <v>0</v>
      </c>
      <c r="BA12" s="130">
        <f t="shared" si="4"/>
        <v>0</v>
      </c>
      <c r="BB12" s="130">
        <f t="shared" si="4"/>
        <v>0</v>
      </c>
      <c r="BC12" s="130">
        <f t="shared" si="4"/>
        <v>0</v>
      </c>
      <c r="BD12" s="130">
        <f t="shared" si="4"/>
        <v>0</v>
      </c>
      <c r="BE12" s="130">
        <f t="shared" si="4"/>
        <v>0</v>
      </c>
      <c r="BF12" s="130">
        <f t="shared" si="4"/>
        <v>0</v>
      </c>
      <c r="BG12" s="130">
        <f t="shared" si="4"/>
        <v>0</v>
      </c>
      <c r="BH12" s="130">
        <f t="shared" si="4"/>
        <v>0</v>
      </c>
      <c r="BI12" s="130">
        <f t="shared" si="4"/>
        <v>0</v>
      </c>
      <c r="BJ12" s="130">
        <f t="shared" si="4"/>
        <v>0</v>
      </c>
      <c r="BK12" s="130">
        <f t="shared" si="4"/>
        <v>0</v>
      </c>
      <c r="BL12" s="130">
        <f t="shared" si="4"/>
        <v>0</v>
      </c>
      <c r="BM12" s="130">
        <f t="shared" si="4"/>
        <v>100</v>
      </c>
      <c r="BN12" s="130">
        <f t="shared" si="4"/>
        <v>0</v>
      </c>
      <c r="BO12" s="130">
        <f t="shared" si="4"/>
        <v>100</v>
      </c>
      <c r="BP12" s="130">
        <f t="shared" si="4"/>
        <v>100</v>
      </c>
      <c r="BQ12" s="130">
        <f t="shared" si="4"/>
        <v>0</v>
      </c>
      <c r="BR12" s="130">
        <f t="shared" ref="BR12:DC12" si="5">COUNTIF(BR11,2)/1*100</f>
        <v>100</v>
      </c>
      <c r="BS12" s="130">
        <f t="shared" si="5"/>
        <v>0</v>
      </c>
      <c r="BT12" s="130">
        <f t="shared" si="5"/>
        <v>100</v>
      </c>
      <c r="BU12" s="130">
        <f t="shared" si="5"/>
        <v>100</v>
      </c>
      <c r="BV12" s="130">
        <f t="shared" si="5"/>
        <v>0</v>
      </c>
      <c r="BW12" s="130">
        <f t="shared" si="5"/>
        <v>0</v>
      </c>
      <c r="BX12" s="130">
        <f t="shared" si="5"/>
        <v>100</v>
      </c>
      <c r="BY12" s="130">
        <f t="shared" si="5"/>
        <v>0</v>
      </c>
      <c r="BZ12" s="130">
        <f t="shared" si="5"/>
        <v>100</v>
      </c>
      <c r="CA12" s="130">
        <f t="shared" si="5"/>
        <v>100</v>
      </c>
      <c r="CB12" s="130">
        <f t="shared" si="5"/>
        <v>0</v>
      </c>
      <c r="CC12" s="130">
        <f t="shared" si="5"/>
        <v>0</v>
      </c>
      <c r="CD12" s="130">
        <f t="shared" si="5"/>
        <v>0</v>
      </c>
      <c r="CE12" s="130">
        <f t="shared" si="5"/>
        <v>0</v>
      </c>
      <c r="CF12" s="130">
        <f t="shared" si="5"/>
        <v>0</v>
      </c>
      <c r="CG12" s="130">
        <f t="shared" si="5"/>
        <v>0</v>
      </c>
      <c r="CH12" s="130">
        <f t="shared" si="5"/>
        <v>0</v>
      </c>
      <c r="CI12" s="130">
        <f t="shared" si="5"/>
        <v>0</v>
      </c>
      <c r="CJ12" s="130">
        <f t="shared" si="5"/>
        <v>0</v>
      </c>
      <c r="CK12" s="130">
        <f t="shared" si="5"/>
        <v>100</v>
      </c>
      <c r="CL12" s="130">
        <f t="shared" si="5"/>
        <v>0</v>
      </c>
      <c r="CM12" s="130">
        <f t="shared" si="5"/>
        <v>0</v>
      </c>
      <c r="CN12" s="130">
        <f t="shared" si="5"/>
        <v>0</v>
      </c>
      <c r="CO12" s="130">
        <f t="shared" si="5"/>
        <v>0</v>
      </c>
      <c r="CP12" s="130">
        <f t="shared" si="5"/>
        <v>0</v>
      </c>
      <c r="CQ12" s="130">
        <f t="shared" si="5"/>
        <v>0</v>
      </c>
      <c r="CR12" s="130">
        <f t="shared" si="5"/>
        <v>0</v>
      </c>
      <c r="CS12" s="130">
        <f t="shared" si="5"/>
        <v>0</v>
      </c>
      <c r="CT12" s="130">
        <f t="shared" si="5"/>
        <v>0</v>
      </c>
      <c r="CU12" s="130">
        <f t="shared" si="5"/>
        <v>0</v>
      </c>
      <c r="CV12" s="130">
        <f t="shared" si="5"/>
        <v>0</v>
      </c>
      <c r="CW12" s="130">
        <f t="shared" si="5"/>
        <v>0</v>
      </c>
      <c r="CX12" s="130">
        <f t="shared" si="5"/>
        <v>0</v>
      </c>
      <c r="CY12" s="130">
        <f t="shared" si="5"/>
        <v>0</v>
      </c>
      <c r="CZ12" s="130">
        <f t="shared" si="5"/>
        <v>0</v>
      </c>
      <c r="DA12" s="130">
        <f t="shared" si="5"/>
        <v>0</v>
      </c>
      <c r="DB12" s="130">
        <f t="shared" si="5"/>
        <v>0</v>
      </c>
      <c r="DC12" s="130">
        <f t="shared" si="5"/>
        <v>100</v>
      </c>
      <c r="DD12" s="118" t="s">
        <v>119</v>
      </c>
      <c r="DE12" s="119">
        <f>AVERAGE(DE11)</f>
        <v>52.427184466019419</v>
      </c>
    </row>
    <row r="13" spans="1:109" ht="149.25" customHeight="1" thickBot="1" x14ac:dyDescent="0.3">
      <c r="A13" s="86" t="s">
        <v>159</v>
      </c>
      <c r="B13" s="120">
        <v>1</v>
      </c>
      <c r="C13" s="121" t="s">
        <v>157</v>
      </c>
      <c r="D13" s="122" t="s">
        <v>158</v>
      </c>
      <c r="E13" s="123">
        <v>0</v>
      </c>
      <c r="F13" s="124">
        <v>0</v>
      </c>
      <c r="G13" s="125">
        <v>2</v>
      </c>
      <c r="H13" s="125">
        <v>0</v>
      </c>
      <c r="I13" s="125">
        <v>0</v>
      </c>
      <c r="J13" s="125">
        <v>2</v>
      </c>
      <c r="K13" s="125">
        <v>1</v>
      </c>
      <c r="L13" s="125">
        <v>2</v>
      </c>
      <c r="M13" s="125">
        <v>2</v>
      </c>
      <c r="N13" s="125">
        <v>0</v>
      </c>
      <c r="O13" s="126">
        <v>0</v>
      </c>
      <c r="P13" s="124">
        <v>0</v>
      </c>
      <c r="Q13" s="125">
        <v>0</v>
      </c>
      <c r="R13" s="125">
        <v>2</v>
      </c>
      <c r="S13" s="125">
        <v>2</v>
      </c>
      <c r="T13" s="125">
        <v>1</v>
      </c>
      <c r="U13" s="126">
        <v>0</v>
      </c>
      <c r="V13" s="124">
        <v>2</v>
      </c>
      <c r="W13" s="127">
        <v>2</v>
      </c>
      <c r="X13" s="125">
        <v>2</v>
      </c>
      <c r="Y13" s="125">
        <v>2</v>
      </c>
      <c r="Z13" s="125">
        <v>2</v>
      </c>
      <c r="AA13" s="125">
        <v>2</v>
      </c>
      <c r="AB13" s="125">
        <v>0</v>
      </c>
      <c r="AC13" s="125">
        <v>2</v>
      </c>
      <c r="AD13" s="125">
        <v>0</v>
      </c>
      <c r="AE13" s="125">
        <v>2</v>
      </c>
      <c r="AF13" s="125">
        <v>2</v>
      </c>
      <c r="AG13" s="125">
        <v>2</v>
      </c>
      <c r="AH13" s="126">
        <v>2</v>
      </c>
      <c r="AI13" s="124">
        <v>2</v>
      </c>
      <c r="AJ13" s="125">
        <v>2</v>
      </c>
      <c r="AK13" s="125">
        <v>2</v>
      </c>
      <c r="AL13" s="127">
        <v>2</v>
      </c>
      <c r="AM13" s="125">
        <v>0</v>
      </c>
      <c r="AN13" s="125">
        <v>0</v>
      </c>
      <c r="AO13" s="125">
        <v>0</v>
      </c>
      <c r="AP13" s="125">
        <v>2</v>
      </c>
      <c r="AQ13" s="125">
        <v>1</v>
      </c>
      <c r="AR13" s="125">
        <v>1</v>
      </c>
      <c r="AS13" s="125">
        <v>2</v>
      </c>
      <c r="AT13" s="126">
        <v>2</v>
      </c>
      <c r="AU13" s="124">
        <v>2</v>
      </c>
      <c r="AV13" s="126">
        <v>1</v>
      </c>
      <c r="AW13" s="124">
        <v>2</v>
      </c>
      <c r="AX13" s="125">
        <v>2</v>
      </c>
      <c r="AY13" s="125">
        <v>2</v>
      </c>
      <c r="AZ13" s="125">
        <v>2</v>
      </c>
      <c r="BA13" s="125">
        <v>0</v>
      </c>
      <c r="BB13" s="125">
        <v>0</v>
      </c>
      <c r="BC13" s="125">
        <v>1</v>
      </c>
      <c r="BD13" s="125">
        <v>1</v>
      </c>
      <c r="BE13" s="125">
        <v>1</v>
      </c>
      <c r="BF13" s="125">
        <v>1</v>
      </c>
      <c r="BG13" s="125">
        <v>1</v>
      </c>
      <c r="BH13" s="125">
        <v>0</v>
      </c>
      <c r="BI13" s="125">
        <v>1</v>
      </c>
      <c r="BJ13" s="125">
        <v>1</v>
      </c>
      <c r="BK13" s="125">
        <v>1</v>
      </c>
      <c r="BL13" s="126">
        <v>1</v>
      </c>
      <c r="BM13" s="124">
        <v>2</v>
      </c>
      <c r="BN13" s="125">
        <v>2</v>
      </c>
      <c r="BO13" s="125">
        <v>2</v>
      </c>
      <c r="BP13" s="125">
        <v>2</v>
      </c>
      <c r="BQ13" s="125">
        <v>0</v>
      </c>
      <c r="BR13" s="125">
        <v>2</v>
      </c>
      <c r="BS13" s="125">
        <v>0</v>
      </c>
      <c r="BT13" s="125">
        <v>1</v>
      </c>
      <c r="BU13" s="125">
        <v>2</v>
      </c>
      <c r="BV13" s="125">
        <v>0</v>
      </c>
      <c r="BW13" s="126">
        <v>0</v>
      </c>
      <c r="BX13" s="124">
        <v>2</v>
      </c>
      <c r="BY13" s="126">
        <v>0</v>
      </c>
      <c r="BZ13" s="124">
        <v>2</v>
      </c>
      <c r="CA13" s="125">
        <v>2</v>
      </c>
      <c r="CB13" s="126">
        <v>0</v>
      </c>
      <c r="CC13" s="124">
        <v>0</v>
      </c>
      <c r="CD13" s="125">
        <v>0</v>
      </c>
      <c r="CE13" s="125">
        <v>0</v>
      </c>
      <c r="CF13" s="125">
        <v>0</v>
      </c>
      <c r="CG13" s="125">
        <v>0</v>
      </c>
      <c r="CH13" s="125">
        <v>0</v>
      </c>
      <c r="CI13" s="126">
        <v>1</v>
      </c>
      <c r="CJ13" s="124">
        <v>0</v>
      </c>
      <c r="CK13" s="125">
        <v>1</v>
      </c>
      <c r="CL13" s="125">
        <v>0</v>
      </c>
      <c r="CM13" s="126">
        <v>0</v>
      </c>
      <c r="CN13" s="124">
        <v>0</v>
      </c>
      <c r="CO13" s="125">
        <v>0</v>
      </c>
      <c r="CP13" s="125">
        <v>0</v>
      </c>
      <c r="CQ13" s="125">
        <v>0</v>
      </c>
      <c r="CR13" s="125">
        <v>0</v>
      </c>
      <c r="CS13" s="125">
        <v>0</v>
      </c>
      <c r="CT13" s="125">
        <v>0</v>
      </c>
      <c r="CU13" s="125">
        <v>0</v>
      </c>
      <c r="CV13" s="125">
        <v>0</v>
      </c>
      <c r="CW13" s="125">
        <v>0</v>
      </c>
      <c r="CX13" s="125">
        <v>0</v>
      </c>
      <c r="CY13" s="125">
        <v>0</v>
      </c>
      <c r="CZ13" s="125">
        <v>0</v>
      </c>
      <c r="DA13" s="124">
        <v>0</v>
      </c>
      <c r="DB13" s="126">
        <v>0</v>
      </c>
      <c r="DC13" s="123">
        <v>2</v>
      </c>
      <c r="DD13" s="95">
        <f t="shared" si="0"/>
        <v>95</v>
      </c>
      <c r="DE13" s="96">
        <f t="shared" si="1"/>
        <v>46.116504854368934</v>
      </c>
    </row>
    <row r="14" spans="1:109" ht="52.5" customHeight="1" thickBot="1" x14ac:dyDescent="0.3">
      <c r="A14" s="113"/>
      <c r="B14" s="128"/>
      <c r="C14" s="129"/>
      <c r="D14" s="116" t="s">
        <v>118</v>
      </c>
      <c r="E14" s="130">
        <f>COUNTIF(E13,2)/1*100</f>
        <v>0</v>
      </c>
      <c r="F14" s="130">
        <f t="shared" ref="F14:BQ14" si="6">COUNTIF(F13,2)/1*100</f>
        <v>0</v>
      </c>
      <c r="G14" s="130">
        <f t="shared" si="6"/>
        <v>100</v>
      </c>
      <c r="H14" s="130">
        <f t="shared" si="6"/>
        <v>0</v>
      </c>
      <c r="I14" s="130">
        <f t="shared" si="6"/>
        <v>0</v>
      </c>
      <c r="J14" s="130">
        <f t="shared" si="6"/>
        <v>100</v>
      </c>
      <c r="K14" s="130">
        <f t="shared" si="6"/>
        <v>0</v>
      </c>
      <c r="L14" s="130">
        <f t="shared" si="6"/>
        <v>100</v>
      </c>
      <c r="M14" s="130">
        <f t="shared" si="6"/>
        <v>100</v>
      </c>
      <c r="N14" s="130">
        <f t="shared" si="6"/>
        <v>0</v>
      </c>
      <c r="O14" s="130">
        <f t="shared" si="6"/>
        <v>0</v>
      </c>
      <c r="P14" s="130">
        <f t="shared" si="6"/>
        <v>0</v>
      </c>
      <c r="Q14" s="130">
        <f t="shared" si="6"/>
        <v>0</v>
      </c>
      <c r="R14" s="130">
        <f t="shared" si="6"/>
        <v>100</v>
      </c>
      <c r="S14" s="130">
        <f t="shared" si="6"/>
        <v>100</v>
      </c>
      <c r="T14" s="130">
        <f t="shared" si="6"/>
        <v>0</v>
      </c>
      <c r="U14" s="130">
        <f t="shared" si="6"/>
        <v>0</v>
      </c>
      <c r="V14" s="130">
        <f t="shared" si="6"/>
        <v>100</v>
      </c>
      <c r="W14" s="130">
        <f t="shared" si="6"/>
        <v>100</v>
      </c>
      <c r="X14" s="130">
        <f t="shared" si="6"/>
        <v>100</v>
      </c>
      <c r="Y14" s="130">
        <f t="shared" si="6"/>
        <v>100</v>
      </c>
      <c r="Z14" s="130">
        <f t="shared" si="6"/>
        <v>100</v>
      </c>
      <c r="AA14" s="130">
        <f t="shared" si="6"/>
        <v>100</v>
      </c>
      <c r="AB14" s="130">
        <f t="shared" si="6"/>
        <v>0</v>
      </c>
      <c r="AC14" s="130">
        <f t="shared" si="6"/>
        <v>100</v>
      </c>
      <c r="AD14" s="130">
        <f t="shared" si="6"/>
        <v>0</v>
      </c>
      <c r="AE14" s="130">
        <f t="shared" si="6"/>
        <v>100</v>
      </c>
      <c r="AF14" s="130">
        <f t="shared" si="6"/>
        <v>100</v>
      </c>
      <c r="AG14" s="130">
        <f t="shared" si="6"/>
        <v>100</v>
      </c>
      <c r="AH14" s="130">
        <f t="shared" si="6"/>
        <v>100</v>
      </c>
      <c r="AI14" s="130">
        <f t="shared" si="6"/>
        <v>100</v>
      </c>
      <c r="AJ14" s="130">
        <f t="shared" si="6"/>
        <v>100</v>
      </c>
      <c r="AK14" s="130">
        <f t="shared" si="6"/>
        <v>100</v>
      </c>
      <c r="AL14" s="130">
        <f t="shared" si="6"/>
        <v>100</v>
      </c>
      <c r="AM14" s="130">
        <f t="shared" si="6"/>
        <v>0</v>
      </c>
      <c r="AN14" s="130">
        <f t="shared" si="6"/>
        <v>0</v>
      </c>
      <c r="AO14" s="130">
        <f t="shared" si="6"/>
        <v>0</v>
      </c>
      <c r="AP14" s="130">
        <f t="shared" si="6"/>
        <v>100</v>
      </c>
      <c r="AQ14" s="130">
        <f t="shared" si="6"/>
        <v>0</v>
      </c>
      <c r="AR14" s="130">
        <f t="shared" si="6"/>
        <v>0</v>
      </c>
      <c r="AS14" s="130">
        <f t="shared" si="6"/>
        <v>100</v>
      </c>
      <c r="AT14" s="130">
        <f t="shared" si="6"/>
        <v>100</v>
      </c>
      <c r="AU14" s="130">
        <f t="shared" si="6"/>
        <v>100</v>
      </c>
      <c r="AV14" s="130">
        <f t="shared" si="6"/>
        <v>0</v>
      </c>
      <c r="AW14" s="130">
        <f t="shared" si="6"/>
        <v>100</v>
      </c>
      <c r="AX14" s="130">
        <f t="shared" si="6"/>
        <v>100</v>
      </c>
      <c r="AY14" s="130">
        <f t="shared" si="6"/>
        <v>100</v>
      </c>
      <c r="AZ14" s="130">
        <f t="shared" si="6"/>
        <v>100</v>
      </c>
      <c r="BA14" s="130">
        <f t="shared" si="6"/>
        <v>0</v>
      </c>
      <c r="BB14" s="130">
        <f t="shared" si="6"/>
        <v>0</v>
      </c>
      <c r="BC14" s="130">
        <f t="shared" si="6"/>
        <v>0</v>
      </c>
      <c r="BD14" s="130">
        <f t="shared" si="6"/>
        <v>0</v>
      </c>
      <c r="BE14" s="130">
        <f t="shared" si="6"/>
        <v>0</v>
      </c>
      <c r="BF14" s="130">
        <f t="shared" si="6"/>
        <v>0</v>
      </c>
      <c r="BG14" s="130">
        <f t="shared" si="6"/>
        <v>0</v>
      </c>
      <c r="BH14" s="130">
        <f t="shared" si="6"/>
        <v>0</v>
      </c>
      <c r="BI14" s="130">
        <f t="shared" si="6"/>
        <v>0</v>
      </c>
      <c r="BJ14" s="130">
        <f t="shared" si="6"/>
        <v>0</v>
      </c>
      <c r="BK14" s="130">
        <f t="shared" si="6"/>
        <v>0</v>
      </c>
      <c r="BL14" s="130">
        <f t="shared" si="6"/>
        <v>0</v>
      </c>
      <c r="BM14" s="130">
        <f t="shared" si="6"/>
        <v>100</v>
      </c>
      <c r="BN14" s="130">
        <f t="shared" si="6"/>
        <v>100</v>
      </c>
      <c r="BO14" s="130">
        <f t="shared" si="6"/>
        <v>100</v>
      </c>
      <c r="BP14" s="130">
        <f t="shared" si="6"/>
        <v>100</v>
      </c>
      <c r="BQ14" s="130">
        <f t="shared" si="6"/>
        <v>0</v>
      </c>
      <c r="BR14" s="130">
        <f t="shared" ref="BR14:DC14" si="7">COUNTIF(BR13,2)/1*100</f>
        <v>100</v>
      </c>
      <c r="BS14" s="130">
        <f t="shared" si="7"/>
        <v>0</v>
      </c>
      <c r="BT14" s="130">
        <f t="shared" si="7"/>
        <v>0</v>
      </c>
      <c r="BU14" s="130">
        <f t="shared" si="7"/>
        <v>100</v>
      </c>
      <c r="BV14" s="130">
        <f t="shared" si="7"/>
        <v>0</v>
      </c>
      <c r="BW14" s="130">
        <f t="shared" si="7"/>
        <v>0</v>
      </c>
      <c r="BX14" s="130">
        <f t="shared" si="7"/>
        <v>100</v>
      </c>
      <c r="BY14" s="130">
        <f t="shared" si="7"/>
        <v>0</v>
      </c>
      <c r="BZ14" s="130">
        <f t="shared" si="7"/>
        <v>100</v>
      </c>
      <c r="CA14" s="130">
        <f t="shared" si="7"/>
        <v>100</v>
      </c>
      <c r="CB14" s="130">
        <f t="shared" si="7"/>
        <v>0</v>
      </c>
      <c r="CC14" s="130">
        <f t="shared" si="7"/>
        <v>0</v>
      </c>
      <c r="CD14" s="130">
        <f t="shared" si="7"/>
        <v>0</v>
      </c>
      <c r="CE14" s="130">
        <f t="shared" si="7"/>
        <v>0</v>
      </c>
      <c r="CF14" s="130">
        <f t="shared" si="7"/>
        <v>0</v>
      </c>
      <c r="CG14" s="130">
        <f t="shared" si="7"/>
        <v>0</v>
      </c>
      <c r="CH14" s="130">
        <f t="shared" si="7"/>
        <v>0</v>
      </c>
      <c r="CI14" s="130">
        <f t="shared" si="7"/>
        <v>0</v>
      </c>
      <c r="CJ14" s="130">
        <f t="shared" si="7"/>
        <v>0</v>
      </c>
      <c r="CK14" s="130">
        <f t="shared" si="7"/>
        <v>0</v>
      </c>
      <c r="CL14" s="130">
        <f t="shared" si="7"/>
        <v>0</v>
      </c>
      <c r="CM14" s="130">
        <f t="shared" si="7"/>
        <v>0</v>
      </c>
      <c r="CN14" s="130">
        <f t="shared" si="7"/>
        <v>0</v>
      </c>
      <c r="CO14" s="130">
        <f t="shared" si="7"/>
        <v>0</v>
      </c>
      <c r="CP14" s="130">
        <f t="shared" si="7"/>
        <v>0</v>
      </c>
      <c r="CQ14" s="130">
        <f t="shared" si="7"/>
        <v>0</v>
      </c>
      <c r="CR14" s="130">
        <f t="shared" si="7"/>
        <v>0</v>
      </c>
      <c r="CS14" s="130">
        <f t="shared" si="7"/>
        <v>0</v>
      </c>
      <c r="CT14" s="130">
        <f t="shared" si="7"/>
        <v>0</v>
      </c>
      <c r="CU14" s="130">
        <f t="shared" si="7"/>
        <v>0</v>
      </c>
      <c r="CV14" s="130">
        <f t="shared" si="7"/>
        <v>0</v>
      </c>
      <c r="CW14" s="130">
        <f t="shared" si="7"/>
        <v>0</v>
      </c>
      <c r="CX14" s="130">
        <f t="shared" si="7"/>
        <v>0</v>
      </c>
      <c r="CY14" s="130">
        <f t="shared" si="7"/>
        <v>0</v>
      </c>
      <c r="CZ14" s="130">
        <f t="shared" si="7"/>
        <v>0</v>
      </c>
      <c r="DA14" s="130">
        <f t="shared" si="7"/>
        <v>0</v>
      </c>
      <c r="DB14" s="130">
        <f t="shared" si="7"/>
        <v>0</v>
      </c>
      <c r="DC14" s="130">
        <f t="shared" si="7"/>
        <v>100</v>
      </c>
      <c r="DD14" s="118" t="s">
        <v>119</v>
      </c>
      <c r="DE14" s="119">
        <f>AVERAGE(DE13)</f>
        <v>46.116504854368934</v>
      </c>
    </row>
    <row r="15" spans="1:109" ht="151.5" customHeight="1" thickBot="1" x14ac:dyDescent="0.3">
      <c r="A15" s="86" t="s">
        <v>160</v>
      </c>
      <c r="B15" s="131">
        <v>1</v>
      </c>
      <c r="C15" s="121" t="s">
        <v>161</v>
      </c>
      <c r="D15" s="122" t="s">
        <v>162</v>
      </c>
      <c r="E15" s="123">
        <v>1</v>
      </c>
      <c r="F15" s="124">
        <v>2</v>
      </c>
      <c r="G15" s="125">
        <v>2</v>
      </c>
      <c r="H15" s="125">
        <v>1</v>
      </c>
      <c r="I15" s="125">
        <v>0</v>
      </c>
      <c r="J15" s="125">
        <v>2</v>
      </c>
      <c r="K15" s="125">
        <v>2</v>
      </c>
      <c r="L15" s="125">
        <v>2</v>
      </c>
      <c r="M15" s="125">
        <v>2</v>
      </c>
      <c r="N15" s="125">
        <v>0</v>
      </c>
      <c r="O15" s="126">
        <v>0</v>
      </c>
      <c r="P15" s="124">
        <v>2</v>
      </c>
      <c r="Q15" s="125">
        <v>2</v>
      </c>
      <c r="R15" s="125">
        <v>1</v>
      </c>
      <c r="S15" s="125">
        <v>0</v>
      </c>
      <c r="T15" s="125">
        <v>0</v>
      </c>
      <c r="U15" s="126">
        <v>0</v>
      </c>
      <c r="V15" s="124">
        <v>2</v>
      </c>
      <c r="W15" s="127">
        <v>2</v>
      </c>
      <c r="X15" s="125">
        <v>2</v>
      </c>
      <c r="Y15" s="125">
        <v>2</v>
      </c>
      <c r="Z15" s="125">
        <v>2</v>
      </c>
      <c r="AA15" s="125">
        <v>2</v>
      </c>
      <c r="AB15" s="125">
        <v>0</v>
      </c>
      <c r="AC15" s="125">
        <v>2</v>
      </c>
      <c r="AD15" s="125">
        <v>2</v>
      </c>
      <c r="AE15" s="125">
        <v>2</v>
      </c>
      <c r="AF15" s="125">
        <v>2</v>
      </c>
      <c r="AG15" s="125">
        <v>2</v>
      </c>
      <c r="AH15" s="126">
        <v>2</v>
      </c>
      <c r="AI15" s="124">
        <v>2</v>
      </c>
      <c r="AJ15" s="125">
        <v>2</v>
      </c>
      <c r="AK15" s="125">
        <v>2</v>
      </c>
      <c r="AL15" s="127">
        <v>2</v>
      </c>
      <c r="AM15" s="125">
        <v>2</v>
      </c>
      <c r="AN15" s="125">
        <v>0</v>
      </c>
      <c r="AO15" s="125">
        <v>0</v>
      </c>
      <c r="AP15" s="125">
        <v>2</v>
      </c>
      <c r="AQ15" s="125">
        <v>2</v>
      </c>
      <c r="AR15" s="125">
        <v>2</v>
      </c>
      <c r="AS15" s="125">
        <v>2</v>
      </c>
      <c r="AT15" s="126">
        <v>2</v>
      </c>
      <c r="AU15" s="124">
        <v>2</v>
      </c>
      <c r="AV15" s="126">
        <v>2</v>
      </c>
      <c r="AW15" s="124">
        <v>2</v>
      </c>
      <c r="AX15" s="125">
        <v>2</v>
      </c>
      <c r="AY15" s="125">
        <v>2</v>
      </c>
      <c r="AZ15" s="125">
        <v>1</v>
      </c>
      <c r="BA15" s="125">
        <v>0</v>
      </c>
      <c r="BB15" s="125">
        <v>0</v>
      </c>
      <c r="BC15" s="125">
        <v>1</v>
      </c>
      <c r="BD15" s="125">
        <v>1</v>
      </c>
      <c r="BE15" s="125">
        <v>1</v>
      </c>
      <c r="BF15" s="125">
        <v>0</v>
      </c>
      <c r="BG15" s="125">
        <v>0</v>
      </c>
      <c r="BH15" s="125">
        <v>0</v>
      </c>
      <c r="BI15" s="125">
        <v>0</v>
      </c>
      <c r="BJ15" s="125">
        <v>1</v>
      </c>
      <c r="BK15" s="125">
        <v>1</v>
      </c>
      <c r="BL15" s="126">
        <v>1</v>
      </c>
      <c r="BM15" s="124">
        <v>2</v>
      </c>
      <c r="BN15" s="125">
        <v>2</v>
      </c>
      <c r="BO15" s="125">
        <v>2</v>
      </c>
      <c r="BP15" s="125">
        <v>2</v>
      </c>
      <c r="BQ15" s="125">
        <v>2</v>
      </c>
      <c r="BR15" s="125">
        <v>2</v>
      </c>
      <c r="BS15" s="125">
        <v>2</v>
      </c>
      <c r="BT15" s="125">
        <v>2</v>
      </c>
      <c r="BU15" s="125">
        <v>2</v>
      </c>
      <c r="BV15" s="125">
        <v>0</v>
      </c>
      <c r="BW15" s="126">
        <v>0</v>
      </c>
      <c r="BX15" s="124">
        <v>2</v>
      </c>
      <c r="BY15" s="126">
        <v>0</v>
      </c>
      <c r="BZ15" s="124">
        <v>2</v>
      </c>
      <c r="CA15" s="125">
        <v>2</v>
      </c>
      <c r="CB15" s="126">
        <v>0</v>
      </c>
      <c r="CC15" s="124">
        <v>0</v>
      </c>
      <c r="CD15" s="125">
        <v>0</v>
      </c>
      <c r="CE15" s="125">
        <v>1</v>
      </c>
      <c r="CF15" s="125">
        <v>0</v>
      </c>
      <c r="CG15" s="125">
        <v>0</v>
      </c>
      <c r="CH15" s="125">
        <v>0</v>
      </c>
      <c r="CI15" s="126">
        <v>1</v>
      </c>
      <c r="CJ15" s="124">
        <v>0</v>
      </c>
      <c r="CK15" s="125">
        <v>2</v>
      </c>
      <c r="CL15" s="125">
        <v>0</v>
      </c>
      <c r="CM15" s="126">
        <v>0</v>
      </c>
      <c r="CN15" s="124">
        <v>0</v>
      </c>
      <c r="CO15" s="125">
        <v>0</v>
      </c>
      <c r="CP15" s="125">
        <v>0</v>
      </c>
      <c r="CQ15" s="125">
        <v>0</v>
      </c>
      <c r="CR15" s="125">
        <v>0</v>
      </c>
      <c r="CS15" s="125">
        <v>0</v>
      </c>
      <c r="CT15" s="125">
        <v>0</v>
      </c>
      <c r="CU15" s="125">
        <v>0</v>
      </c>
      <c r="CV15" s="125">
        <v>0</v>
      </c>
      <c r="CW15" s="125">
        <v>0</v>
      </c>
      <c r="CX15" s="125">
        <v>0</v>
      </c>
      <c r="CY15" s="125">
        <v>0</v>
      </c>
      <c r="CZ15" s="125">
        <v>0</v>
      </c>
      <c r="DA15" s="124">
        <v>0</v>
      </c>
      <c r="DB15" s="126">
        <v>0</v>
      </c>
      <c r="DC15" s="123">
        <v>1</v>
      </c>
      <c r="DD15" s="95">
        <f>SUM(E15:DC15)</f>
        <v>109</v>
      </c>
      <c r="DE15" s="96">
        <f t="shared" si="1"/>
        <v>52.912621359223301</v>
      </c>
    </row>
    <row r="16" spans="1:109" ht="50.25" customHeight="1" thickBot="1" x14ac:dyDescent="0.3">
      <c r="A16" s="97"/>
      <c r="B16" s="128"/>
      <c r="C16" s="129"/>
      <c r="D16" s="116" t="s">
        <v>118</v>
      </c>
      <c r="E16" s="130">
        <f>COUNTIF(E15,2)/1*100</f>
        <v>0</v>
      </c>
      <c r="F16" s="130">
        <f t="shared" ref="F16:BQ16" si="8">COUNTIF(F15,2)/1*100</f>
        <v>100</v>
      </c>
      <c r="G16" s="130">
        <f t="shared" si="8"/>
        <v>100</v>
      </c>
      <c r="H16" s="130">
        <f t="shared" si="8"/>
        <v>0</v>
      </c>
      <c r="I16" s="130">
        <f t="shared" si="8"/>
        <v>0</v>
      </c>
      <c r="J16" s="130">
        <f t="shared" si="8"/>
        <v>100</v>
      </c>
      <c r="K16" s="130">
        <f t="shared" si="8"/>
        <v>100</v>
      </c>
      <c r="L16" s="130">
        <f t="shared" si="8"/>
        <v>100</v>
      </c>
      <c r="M16" s="130">
        <f t="shared" si="8"/>
        <v>100</v>
      </c>
      <c r="N16" s="130">
        <f t="shared" si="8"/>
        <v>0</v>
      </c>
      <c r="O16" s="130">
        <f t="shared" si="8"/>
        <v>0</v>
      </c>
      <c r="P16" s="130">
        <f t="shared" si="8"/>
        <v>100</v>
      </c>
      <c r="Q16" s="130">
        <f t="shared" si="8"/>
        <v>100</v>
      </c>
      <c r="R16" s="130">
        <f t="shared" si="8"/>
        <v>0</v>
      </c>
      <c r="S16" s="130">
        <f t="shared" si="8"/>
        <v>0</v>
      </c>
      <c r="T16" s="130">
        <f t="shared" si="8"/>
        <v>0</v>
      </c>
      <c r="U16" s="130">
        <f t="shared" si="8"/>
        <v>0</v>
      </c>
      <c r="V16" s="130">
        <f t="shared" si="8"/>
        <v>100</v>
      </c>
      <c r="W16" s="130">
        <f t="shared" si="8"/>
        <v>100</v>
      </c>
      <c r="X16" s="130">
        <f t="shared" si="8"/>
        <v>100</v>
      </c>
      <c r="Y16" s="130">
        <f t="shared" si="8"/>
        <v>100</v>
      </c>
      <c r="Z16" s="130">
        <f t="shared" si="8"/>
        <v>100</v>
      </c>
      <c r="AA16" s="130">
        <f t="shared" si="8"/>
        <v>100</v>
      </c>
      <c r="AB16" s="130">
        <f t="shared" si="8"/>
        <v>0</v>
      </c>
      <c r="AC16" s="130">
        <f t="shared" si="8"/>
        <v>100</v>
      </c>
      <c r="AD16" s="130">
        <f t="shared" si="8"/>
        <v>100</v>
      </c>
      <c r="AE16" s="130">
        <f t="shared" si="8"/>
        <v>100</v>
      </c>
      <c r="AF16" s="130">
        <f t="shared" si="8"/>
        <v>100</v>
      </c>
      <c r="AG16" s="130">
        <f t="shared" si="8"/>
        <v>100</v>
      </c>
      <c r="AH16" s="130">
        <f t="shared" si="8"/>
        <v>100</v>
      </c>
      <c r="AI16" s="130">
        <f t="shared" si="8"/>
        <v>100</v>
      </c>
      <c r="AJ16" s="130">
        <f t="shared" si="8"/>
        <v>100</v>
      </c>
      <c r="AK16" s="130">
        <f t="shared" si="8"/>
        <v>100</v>
      </c>
      <c r="AL16" s="130">
        <f t="shared" si="8"/>
        <v>100</v>
      </c>
      <c r="AM16" s="130">
        <f t="shared" si="8"/>
        <v>100</v>
      </c>
      <c r="AN16" s="130">
        <f t="shared" si="8"/>
        <v>0</v>
      </c>
      <c r="AO16" s="130">
        <f t="shared" si="8"/>
        <v>0</v>
      </c>
      <c r="AP16" s="130">
        <f t="shared" si="8"/>
        <v>100</v>
      </c>
      <c r="AQ16" s="130">
        <f t="shared" si="8"/>
        <v>100</v>
      </c>
      <c r="AR16" s="130">
        <f t="shared" si="8"/>
        <v>100</v>
      </c>
      <c r="AS16" s="130">
        <f t="shared" si="8"/>
        <v>100</v>
      </c>
      <c r="AT16" s="130">
        <f t="shared" si="8"/>
        <v>100</v>
      </c>
      <c r="AU16" s="130">
        <f t="shared" si="8"/>
        <v>100</v>
      </c>
      <c r="AV16" s="130">
        <f t="shared" si="8"/>
        <v>100</v>
      </c>
      <c r="AW16" s="130">
        <f t="shared" si="8"/>
        <v>100</v>
      </c>
      <c r="AX16" s="130">
        <f t="shared" si="8"/>
        <v>100</v>
      </c>
      <c r="AY16" s="130">
        <f t="shared" si="8"/>
        <v>100</v>
      </c>
      <c r="AZ16" s="130">
        <f t="shared" si="8"/>
        <v>0</v>
      </c>
      <c r="BA16" s="130">
        <f t="shared" si="8"/>
        <v>0</v>
      </c>
      <c r="BB16" s="130">
        <f t="shared" si="8"/>
        <v>0</v>
      </c>
      <c r="BC16" s="130">
        <f t="shared" si="8"/>
        <v>0</v>
      </c>
      <c r="BD16" s="130">
        <f t="shared" si="8"/>
        <v>0</v>
      </c>
      <c r="BE16" s="130">
        <f t="shared" si="8"/>
        <v>0</v>
      </c>
      <c r="BF16" s="130">
        <f t="shared" si="8"/>
        <v>0</v>
      </c>
      <c r="BG16" s="130">
        <f t="shared" si="8"/>
        <v>0</v>
      </c>
      <c r="BH16" s="130">
        <f t="shared" si="8"/>
        <v>0</v>
      </c>
      <c r="BI16" s="130">
        <f t="shared" si="8"/>
        <v>0</v>
      </c>
      <c r="BJ16" s="130">
        <f t="shared" si="8"/>
        <v>0</v>
      </c>
      <c r="BK16" s="130">
        <f t="shared" si="8"/>
        <v>0</v>
      </c>
      <c r="BL16" s="130">
        <f t="shared" si="8"/>
        <v>0</v>
      </c>
      <c r="BM16" s="130">
        <f t="shared" si="8"/>
        <v>100</v>
      </c>
      <c r="BN16" s="130">
        <f t="shared" si="8"/>
        <v>100</v>
      </c>
      <c r="BO16" s="130">
        <f t="shared" si="8"/>
        <v>100</v>
      </c>
      <c r="BP16" s="130">
        <f t="shared" si="8"/>
        <v>100</v>
      </c>
      <c r="BQ16" s="130">
        <f t="shared" si="8"/>
        <v>100</v>
      </c>
      <c r="BR16" s="130">
        <f t="shared" ref="BR16:DC16" si="9">COUNTIF(BR15,2)/1*100</f>
        <v>100</v>
      </c>
      <c r="BS16" s="130">
        <f t="shared" si="9"/>
        <v>100</v>
      </c>
      <c r="BT16" s="130">
        <f t="shared" si="9"/>
        <v>100</v>
      </c>
      <c r="BU16" s="130">
        <f t="shared" si="9"/>
        <v>100</v>
      </c>
      <c r="BV16" s="130">
        <f t="shared" si="9"/>
        <v>0</v>
      </c>
      <c r="BW16" s="130">
        <f t="shared" si="9"/>
        <v>0</v>
      </c>
      <c r="BX16" s="130">
        <f t="shared" si="9"/>
        <v>100</v>
      </c>
      <c r="BY16" s="130">
        <f t="shared" si="9"/>
        <v>0</v>
      </c>
      <c r="BZ16" s="130">
        <f t="shared" si="9"/>
        <v>100</v>
      </c>
      <c r="CA16" s="130">
        <f t="shared" si="9"/>
        <v>100</v>
      </c>
      <c r="CB16" s="130">
        <f t="shared" si="9"/>
        <v>0</v>
      </c>
      <c r="CC16" s="130">
        <f t="shared" si="9"/>
        <v>0</v>
      </c>
      <c r="CD16" s="130">
        <f t="shared" si="9"/>
        <v>0</v>
      </c>
      <c r="CE16" s="130">
        <f t="shared" si="9"/>
        <v>0</v>
      </c>
      <c r="CF16" s="130">
        <f t="shared" si="9"/>
        <v>0</v>
      </c>
      <c r="CG16" s="130">
        <f t="shared" si="9"/>
        <v>0</v>
      </c>
      <c r="CH16" s="130">
        <f t="shared" si="9"/>
        <v>0</v>
      </c>
      <c r="CI16" s="130">
        <f t="shared" si="9"/>
        <v>0</v>
      </c>
      <c r="CJ16" s="130">
        <f t="shared" si="9"/>
        <v>0</v>
      </c>
      <c r="CK16" s="130">
        <f t="shared" si="9"/>
        <v>100</v>
      </c>
      <c r="CL16" s="130">
        <f t="shared" si="9"/>
        <v>0</v>
      </c>
      <c r="CM16" s="130">
        <f t="shared" si="9"/>
        <v>0</v>
      </c>
      <c r="CN16" s="130">
        <f t="shared" si="9"/>
        <v>0</v>
      </c>
      <c r="CO16" s="130">
        <f t="shared" si="9"/>
        <v>0</v>
      </c>
      <c r="CP16" s="130">
        <f t="shared" si="9"/>
        <v>0</v>
      </c>
      <c r="CQ16" s="130">
        <f t="shared" si="9"/>
        <v>0</v>
      </c>
      <c r="CR16" s="130">
        <f t="shared" si="9"/>
        <v>0</v>
      </c>
      <c r="CS16" s="130">
        <f t="shared" si="9"/>
        <v>0</v>
      </c>
      <c r="CT16" s="130">
        <f t="shared" si="9"/>
        <v>0</v>
      </c>
      <c r="CU16" s="130">
        <f t="shared" si="9"/>
        <v>0</v>
      </c>
      <c r="CV16" s="130">
        <f t="shared" si="9"/>
        <v>0</v>
      </c>
      <c r="CW16" s="130">
        <f t="shared" si="9"/>
        <v>0</v>
      </c>
      <c r="CX16" s="130">
        <f t="shared" si="9"/>
        <v>0</v>
      </c>
      <c r="CY16" s="130">
        <f t="shared" si="9"/>
        <v>0</v>
      </c>
      <c r="CZ16" s="130">
        <f t="shared" si="9"/>
        <v>0</v>
      </c>
      <c r="DA16" s="130">
        <f t="shared" si="9"/>
        <v>0</v>
      </c>
      <c r="DB16" s="130">
        <f t="shared" si="9"/>
        <v>0</v>
      </c>
      <c r="DC16" s="130">
        <f t="shared" si="9"/>
        <v>0</v>
      </c>
      <c r="DD16" s="118" t="s">
        <v>119</v>
      </c>
      <c r="DE16" s="119">
        <f>AVERAGE(DE15)</f>
        <v>52.912621359223301</v>
      </c>
    </row>
    <row r="17" spans="1:109" ht="137.25" customHeight="1" thickBot="1" x14ac:dyDescent="0.3">
      <c r="A17" s="86" t="s">
        <v>132</v>
      </c>
      <c r="B17" s="132">
        <v>1</v>
      </c>
      <c r="C17" s="121" t="s">
        <v>163</v>
      </c>
      <c r="D17" s="122" t="s">
        <v>164</v>
      </c>
      <c r="E17" s="123">
        <v>1</v>
      </c>
      <c r="F17" s="124">
        <v>2</v>
      </c>
      <c r="G17" s="125">
        <v>2</v>
      </c>
      <c r="H17" s="125">
        <v>1</v>
      </c>
      <c r="I17" s="125">
        <v>2</v>
      </c>
      <c r="J17" s="125">
        <v>2</v>
      </c>
      <c r="K17" s="125">
        <v>2</v>
      </c>
      <c r="L17" s="125">
        <v>2</v>
      </c>
      <c r="M17" s="125">
        <v>2</v>
      </c>
      <c r="N17" s="125">
        <v>2</v>
      </c>
      <c r="O17" s="126">
        <v>2</v>
      </c>
      <c r="P17" s="124">
        <v>2</v>
      </c>
      <c r="Q17" s="125">
        <v>2</v>
      </c>
      <c r="R17" s="125">
        <v>2</v>
      </c>
      <c r="S17" s="125">
        <v>2</v>
      </c>
      <c r="T17" s="125">
        <v>2</v>
      </c>
      <c r="U17" s="126">
        <v>2</v>
      </c>
      <c r="V17" s="124">
        <v>2</v>
      </c>
      <c r="W17" s="127">
        <v>2</v>
      </c>
      <c r="X17" s="125">
        <v>2</v>
      </c>
      <c r="Y17" s="125">
        <v>2</v>
      </c>
      <c r="Z17" s="125">
        <v>2</v>
      </c>
      <c r="AA17" s="125">
        <v>0</v>
      </c>
      <c r="AB17" s="125">
        <v>2</v>
      </c>
      <c r="AC17" s="125">
        <v>2</v>
      </c>
      <c r="AD17" s="125">
        <v>2</v>
      </c>
      <c r="AE17" s="125">
        <v>2</v>
      </c>
      <c r="AF17" s="125">
        <v>2</v>
      </c>
      <c r="AG17" s="125">
        <v>2</v>
      </c>
      <c r="AH17" s="126">
        <v>2</v>
      </c>
      <c r="AI17" s="124">
        <v>2</v>
      </c>
      <c r="AJ17" s="125">
        <v>2</v>
      </c>
      <c r="AK17" s="125">
        <v>2</v>
      </c>
      <c r="AL17" s="127">
        <v>0</v>
      </c>
      <c r="AM17" s="125">
        <v>2</v>
      </c>
      <c r="AN17" s="125">
        <v>0</v>
      </c>
      <c r="AO17" s="125">
        <v>2</v>
      </c>
      <c r="AP17" s="125">
        <v>2</v>
      </c>
      <c r="AQ17" s="125">
        <v>0</v>
      </c>
      <c r="AR17" s="125">
        <v>0</v>
      </c>
      <c r="AS17" s="125">
        <v>0</v>
      </c>
      <c r="AT17" s="126">
        <v>2</v>
      </c>
      <c r="AU17" s="124">
        <v>2</v>
      </c>
      <c r="AV17" s="126">
        <v>2</v>
      </c>
      <c r="AW17" s="124">
        <v>2</v>
      </c>
      <c r="AX17" s="125">
        <v>2</v>
      </c>
      <c r="AY17" s="125">
        <v>2</v>
      </c>
      <c r="AZ17" s="125">
        <v>2</v>
      </c>
      <c r="BA17" s="125">
        <v>2</v>
      </c>
      <c r="BB17" s="125">
        <v>2</v>
      </c>
      <c r="BC17" s="125">
        <v>1</v>
      </c>
      <c r="BD17" s="125">
        <v>1</v>
      </c>
      <c r="BE17" s="125">
        <v>1</v>
      </c>
      <c r="BF17" s="125">
        <v>1</v>
      </c>
      <c r="BG17" s="125">
        <v>1</v>
      </c>
      <c r="BH17" s="125">
        <v>1</v>
      </c>
      <c r="BI17" s="125">
        <v>1</v>
      </c>
      <c r="BJ17" s="125">
        <v>1</v>
      </c>
      <c r="BK17" s="125">
        <v>1</v>
      </c>
      <c r="BL17" s="126">
        <v>1</v>
      </c>
      <c r="BM17" s="124">
        <v>1</v>
      </c>
      <c r="BN17" s="125">
        <v>0</v>
      </c>
      <c r="BO17" s="125">
        <v>2</v>
      </c>
      <c r="BP17" s="125">
        <v>2</v>
      </c>
      <c r="BQ17" s="125">
        <v>0</v>
      </c>
      <c r="BR17" s="125">
        <v>2</v>
      </c>
      <c r="BS17" s="125">
        <v>2</v>
      </c>
      <c r="BT17" s="125">
        <v>0</v>
      </c>
      <c r="BU17" s="125">
        <v>2</v>
      </c>
      <c r="BV17" s="125">
        <v>0</v>
      </c>
      <c r="BW17" s="126">
        <v>0</v>
      </c>
      <c r="BX17" s="124">
        <v>2</v>
      </c>
      <c r="BY17" s="126">
        <v>0</v>
      </c>
      <c r="BZ17" s="124">
        <v>2</v>
      </c>
      <c r="CA17" s="125">
        <v>2</v>
      </c>
      <c r="CB17" s="126">
        <v>0</v>
      </c>
      <c r="CC17" s="124">
        <v>2</v>
      </c>
      <c r="CD17" s="125">
        <v>2</v>
      </c>
      <c r="CE17" s="125">
        <v>2</v>
      </c>
      <c r="CF17" s="125">
        <v>2</v>
      </c>
      <c r="CG17" s="125">
        <v>2</v>
      </c>
      <c r="CH17" s="125">
        <v>2</v>
      </c>
      <c r="CI17" s="126">
        <v>1</v>
      </c>
      <c r="CJ17" s="124">
        <v>0</v>
      </c>
      <c r="CK17" s="125">
        <v>0</v>
      </c>
      <c r="CL17" s="125">
        <v>0</v>
      </c>
      <c r="CM17" s="126">
        <v>0</v>
      </c>
      <c r="CN17" s="124">
        <v>1</v>
      </c>
      <c r="CO17" s="125">
        <v>1</v>
      </c>
      <c r="CP17" s="125">
        <v>2</v>
      </c>
      <c r="CQ17" s="125">
        <v>2</v>
      </c>
      <c r="CR17" s="125">
        <v>0</v>
      </c>
      <c r="CS17" s="125">
        <v>0</v>
      </c>
      <c r="CT17" s="125">
        <v>2</v>
      </c>
      <c r="CU17" s="125">
        <v>2</v>
      </c>
      <c r="CV17" s="125">
        <v>0</v>
      </c>
      <c r="CW17" s="125">
        <v>0</v>
      </c>
      <c r="CX17" s="125">
        <v>2</v>
      </c>
      <c r="CY17" s="125">
        <v>0</v>
      </c>
      <c r="CZ17" s="126">
        <v>1</v>
      </c>
      <c r="DA17" s="124">
        <v>2</v>
      </c>
      <c r="DB17" s="126">
        <v>2</v>
      </c>
      <c r="DC17" s="123">
        <v>2</v>
      </c>
      <c r="DD17" s="95">
        <f t="shared" si="0"/>
        <v>145</v>
      </c>
      <c r="DE17" s="96">
        <f t="shared" si="1"/>
        <v>70.388349514563103</v>
      </c>
    </row>
    <row r="18" spans="1:109" ht="48" customHeight="1" thickBot="1" x14ac:dyDescent="0.3">
      <c r="A18" s="113"/>
      <c r="B18" s="133"/>
      <c r="C18" s="129"/>
      <c r="D18" s="116" t="s">
        <v>118</v>
      </c>
      <c r="E18" s="134">
        <f>COUNTIF(E17,2)/1*100</f>
        <v>0</v>
      </c>
      <c r="F18" s="134">
        <f t="shared" ref="F18:BQ18" si="10">COUNTIF(F17,2)/1*100</f>
        <v>100</v>
      </c>
      <c r="G18" s="134">
        <f t="shared" si="10"/>
        <v>100</v>
      </c>
      <c r="H18" s="134">
        <f t="shared" si="10"/>
        <v>0</v>
      </c>
      <c r="I18" s="134">
        <f t="shared" si="10"/>
        <v>100</v>
      </c>
      <c r="J18" s="134">
        <f t="shared" si="10"/>
        <v>100</v>
      </c>
      <c r="K18" s="134">
        <f t="shared" si="10"/>
        <v>100</v>
      </c>
      <c r="L18" s="134">
        <f t="shared" si="10"/>
        <v>100</v>
      </c>
      <c r="M18" s="134">
        <f t="shared" si="10"/>
        <v>100</v>
      </c>
      <c r="N18" s="134">
        <f t="shared" si="10"/>
        <v>100</v>
      </c>
      <c r="O18" s="134">
        <f t="shared" si="10"/>
        <v>100</v>
      </c>
      <c r="P18" s="134">
        <f t="shared" si="10"/>
        <v>100</v>
      </c>
      <c r="Q18" s="134">
        <f t="shared" si="10"/>
        <v>100</v>
      </c>
      <c r="R18" s="134">
        <f t="shared" si="10"/>
        <v>100</v>
      </c>
      <c r="S18" s="134">
        <f t="shared" si="10"/>
        <v>100</v>
      </c>
      <c r="T18" s="134">
        <f t="shared" si="10"/>
        <v>100</v>
      </c>
      <c r="U18" s="134">
        <f t="shared" si="10"/>
        <v>100</v>
      </c>
      <c r="V18" s="134">
        <f t="shared" si="10"/>
        <v>100</v>
      </c>
      <c r="W18" s="134">
        <f t="shared" si="10"/>
        <v>100</v>
      </c>
      <c r="X18" s="134">
        <f t="shared" si="10"/>
        <v>100</v>
      </c>
      <c r="Y18" s="134">
        <f t="shared" si="10"/>
        <v>100</v>
      </c>
      <c r="Z18" s="134">
        <f t="shared" si="10"/>
        <v>100</v>
      </c>
      <c r="AA18" s="134">
        <f t="shared" si="10"/>
        <v>0</v>
      </c>
      <c r="AB18" s="134">
        <f t="shared" si="10"/>
        <v>100</v>
      </c>
      <c r="AC18" s="134">
        <f t="shared" si="10"/>
        <v>100</v>
      </c>
      <c r="AD18" s="134">
        <f t="shared" si="10"/>
        <v>100</v>
      </c>
      <c r="AE18" s="134">
        <f t="shared" si="10"/>
        <v>100</v>
      </c>
      <c r="AF18" s="134">
        <f t="shared" si="10"/>
        <v>100</v>
      </c>
      <c r="AG18" s="134">
        <f t="shared" si="10"/>
        <v>100</v>
      </c>
      <c r="AH18" s="134">
        <f t="shared" si="10"/>
        <v>100</v>
      </c>
      <c r="AI18" s="134">
        <f t="shared" si="10"/>
        <v>100</v>
      </c>
      <c r="AJ18" s="134">
        <f t="shared" si="10"/>
        <v>100</v>
      </c>
      <c r="AK18" s="134">
        <f t="shared" si="10"/>
        <v>100</v>
      </c>
      <c r="AL18" s="134">
        <f t="shared" si="10"/>
        <v>0</v>
      </c>
      <c r="AM18" s="134">
        <f t="shared" si="10"/>
        <v>100</v>
      </c>
      <c r="AN18" s="134">
        <f t="shared" si="10"/>
        <v>0</v>
      </c>
      <c r="AO18" s="134">
        <f t="shared" si="10"/>
        <v>100</v>
      </c>
      <c r="AP18" s="134">
        <f t="shared" si="10"/>
        <v>100</v>
      </c>
      <c r="AQ18" s="134">
        <f t="shared" si="10"/>
        <v>0</v>
      </c>
      <c r="AR18" s="134">
        <f t="shared" si="10"/>
        <v>0</v>
      </c>
      <c r="AS18" s="134">
        <f t="shared" si="10"/>
        <v>0</v>
      </c>
      <c r="AT18" s="134">
        <f t="shared" si="10"/>
        <v>100</v>
      </c>
      <c r="AU18" s="134">
        <f t="shared" si="10"/>
        <v>100</v>
      </c>
      <c r="AV18" s="134">
        <f t="shared" si="10"/>
        <v>100</v>
      </c>
      <c r="AW18" s="134">
        <f t="shared" si="10"/>
        <v>100</v>
      </c>
      <c r="AX18" s="134">
        <f t="shared" si="10"/>
        <v>100</v>
      </c>
      <c r="AY18" s="134">
        <f t="shared" si="10"/>
        <v>100</v>
      </c>
      <c r="AZ18" s="134">
        <f t="shared" si="10"/>
        <v>100</v>
      </c>
      <c r="BA18" s="134">
        <f t="shared" si="10"/>
        <v>100</v>
      </c>
      <c r="BB18" s="134">
        <f t="shared" si="10"/>
        <v>100</v>
      </c>
      <c r="BC18" s="134">
        <f t="shared" si="10"/>
        <v>0</v>
      </c>
      <c r="BD18" s="134">
        <f t="shared" si="10"/>
        <v>0</v>
      </c>
      <c r="BE18" s="134">
        <f t="shared" si="10"/>
        <v>0</v>
      </c>
      <c r="BF18" s="134">
        <f t="shared" si="10"/>
        <v>0</v>
      </c>
      <c r="BG18" s="134">
        <f t="shared" si="10"/>
        <v>0</v>
      </c>
      <c r="BH18" s="134">
        <f t="shared" si="10"/>
        <v>0</v>
      </c>
      <c r="BI18" s="134">
        <f t="shared" si="10"/>
        <v>0</v>
      </c>
      <c r="BJ18" s="134">
        <f t="shared" si="10"/>
        <v>0</v>
      </c>
      <c r="BK18" s="134">
        <f t="shared" si="10"/>
        <v>0</v>
      </c>
      <c r="BL18" s="134">
        <f t="shared" si="10"/>
        <v>0</v>
      </c>
      <c r="BM18" s="134">
        <f t="shared" si="10"/>
        <v>0</v>
      </c>
      <c r="BN18" s="134">
        <f t="shared" si="10"/>
        <v>0</v>
      </c>
      <c r="BO18" s="134">
        <f t="shared" si="10"/>
        <v>100</v>
      </c>
      <c r="BP18" s="134">
        <f t="shared" si="10"/>
        <v>100</v>
      </c>
      <c r="BQ18" s="134">
        <f t="shared" si="10"/>
        <v>0</v>
      </c>
      <c r="BR18" s="134">
        <f t="shared" ref="BR18:DC18" si="11">COUNTIF(BR17,2)/1*100</f>
        <v>100</v>
      </c>
      <c r="BS18" s="134">
        <f t="shared" si="11"/>
        <v>100</v>
      </c>
      <c r="BT18" s="134">
        <f t="shared" si="11"/>
        <v>0</v>
      </c>
      <c r="BU18" s="134">
        <f t="shared" si="11"/>
        <v>100</v>
      </c>
      <c r="BV18" s="134">
        <f t="shared" si="11"/>
        <v>0</v>
      </c>
      <c r="BW18" s="134">
        <f t="shared" si="11"/>
        <v>0</v>
      </c>
      <c r="BX18" s="134">
        <f t="shared" si="11"/>
        <v>100</v>
      </c>
      <c r="BY18" s="134">
        <f t="shared" si="11"/>
        <v>0</v>
      </c>
      <c r="BZ18" s="134">
        <f t="shared" si="11"/>
        <v>100</v>
      </c>
      <c r="CA18" s="134">
        <f t="shared" si="11"/>
        <v>100</v>
      </c>
      <c r="CB18" s="134">
        <f t="shared" si="11"/>
        <v>0</v>
      </c>
      <c r="CC18" s="134">
        <f t="shared" si="11"/>
        <v>100</v>
      </c>
      <c r="CD18" s="134">
        <f t="shared" si="11"/>
        <v>100</v>
      </c>
      <c r="CE18" s="134">
        <f t="shared" si="11"/>
        <v>100</v>
      </c>
      <c r="CF18" s="134">
        <f t="shared" si="11"/>
        <v>100</v>
      </c>
      <c r="CG18" s="134">
        <f t="shared" si="11"/>
        <v>100</v>
      </c>
      <c r="CH18" s="134">
        <f t="shared" si="11"/>
        <v>100</v>
      </c>
      <c r="CI18" s="134">
        <f t="shared" si="11"/>
        <v>0</v>
      </c>
      <c r="CJ18" s="134">
        <f t="shared" si="11"/>
        <v>0</v>
      </c>
      <c r="CK18" s="134">
        <f t="shared" si="11"/>
        <v>0</v>
      </c>
      <c r="CL18" s="134">
        <f t="shared" si="11"/>
        <v>0</v>
      </c>
      <c r="CM18" s="134">
        <f t="shared" si="11"/>
        <v>0</v>
      </c>
      <c r="CN18" s="134">
        <f t="shared" si="11"/>
        <v>0</v>
      </c>
      <c r="CO18" s="134">
        <f t="shared" si="11"/>
        <v>0</v>
      </c>
      <c r="CP18" s="134">
        <f t="shared" si="11"/>
        <v>100</v>
      </c>
      <c r="CQ18" s="134">
        <f t="shared" si="11"/>
        <v>100</v>
      </c>
      <c r="CR18" s="134">
        <f t="shared" si="11"/>
        <v>0</v>
      </c>
      <c r="CS18" s="134">
        <f t="shared" si="11"/>
        <v>0</v>
      </c>
      <c r="CT18" s="134">
        <f t="shared" si="11"/>
        <v>100</v>
      </c>
      <c r="CU18" s="134">
        <f t="shared" si="11"/>
        <v>100</v>
      </c>
      <c r="CV18" s="134">
        <f t="shared" si="11"/>
        <v>0</v>
      </c>
      <c r="CW18" s="134">
        <f t="shared" si="11"/>
        <v>0</v>
      </c>
      <c r="CX18" s="134">
        <f t="shared" si="11"/>
        <v>100</v>
      </c>
      <c r="CY18" s="134">
        <f t="shared" si="11"/>
        <v>0</v>
      </c>
      <c r="CZ18" s="134">
        <f t="shared" si="11"/>
        <v>0</v>
      </c>
      <c r="DA18" s="134">
        <f t="shared" si="11"/>
        <v>100</v>
      </c>
      <c r="DB18" s="134">
        <f t="shared" si="11"/>
        <v>100</v>
      </c>
      <c r="DC18" s="134">
        <f t="shared" si="11"/>
        <v>100</v>
      </c>
      <c r="DD18" s="118" t="s">
        <v>119</v>
      </c>
      <c r="DE18" s="119">
        <f>AVERAGE(DE17)</f>
        <v>70.388349514563103</v>
      </c>
    </row>
    <row r="19" spans="1:109" ht="163.5" customHeight="1" thickBot="1" x14ac:dyDescent="0.3">
      <c r="A19" s="86" t="s">
        <v>135</v>
      </c>
      <c r="B19" s="132">
        <v>1</v>
      </c>
      <c r="C19" s="121" t="s">
        <v>165</v>
      </c>
      <c r="D19" s="122" t="s">
        <v>166</v>
      </c>
      <c r="E19" s="135">
        <v>2</v>
      </c>
      <c r="F19" s="127">
        <v>2</v>
      </c>
      <c r="G19" s="127">
        <v>2</v>
      </c>
      <c r="H19" s="127">
        <v>2</v>
      </c>
      <c r="I19" s="127">
        <v>2</v>
      </c>
      <c r="J19" s="127">
        <v>2</v>
      </c>
      <c r="K19" s="127">
        <v>2</v>
      </c>
      <c r="L19" s="127">
        <v>2</v>
      </c>
      <c r="M19" s="127">
        <v>2</v>
      </c>
      <c r="N19" s="127">
        <v>2</v>
      </c>
      <c r="O19" s="127">
        <v>2</v>
      </c>
      <c r="P19" s="127">
        <v>2</v>
      </c>
      <c r="Q19" s="127">
        <v>2</v>
      </c>
      <c r="R19" s="127">
        <v>2</v>
      </c>
      <c r="S19" s="127">
        <v>2</v>
      </c>
      <c r="T19" s="127">
        <v>2</v>
      </c>
      <c r="U19" s="127">
        <v>2</v>
      </c>
      <c r="V19" s="127">
        <v>2</v>
      </c>
      <c r="W19" s="127">
        <v>2</v>
      </c>
      <c r="X19" s="127">
        <v>2</v>
      </c>
      <c r="Y19" s="127">
        <v>2</v>
      </c>
      <c r="Z19" s="127">
        <v>2</v>
      </c>
      <c r="AA19" s="127">
        <v>2</v>
      </c>
      <c r="AB19" s="127">
        <v>1</v>
      </c>
      <c r="AC19" s="127">
        <v>2</v>
      </c>
      <c r="AD19" s="127">
        <v>2</v>
      </c>
      <c r="AE19" s="127">
        <v>2</v>
      </c>
      <c r="AF19" s="127">
        <v>2</v>
      </c>
      <c r="AG19" s="127">
        <v>2</v>
      </c>
      <c r="AH19" s="127">
        <v>2</v>
      </c>
      <c r="AI19" s="127">
        <v>2</v>
      </c>
      <c r="AJ19" s="127">
        <v>2</v>
      </c>
      <c r="AK19" s="127">
        <v>2</v>
      </c>
      <c r="AL19" s="127">
        <v>2</v>
      </c>
      <c r="AM19" s="127">
        <v>2</v>
      </c>
      <c r="AN19" s="127">
        <v>2</v>
      </c>
      <c r="AO19" s="127">
        <v>0</v>
      </c>
      <c r="AP19" s="127">
        <v>2</v>
      </c>
      <c r="AQ19" s="127">
        <v>2</v>
      </c>
      <c r="AR19" s="127">
        <v>2</v>
      </c>
      <c r="AS19" s="127">
        <v>1</v>
      </c>
      <c r="AT19" s="127">
        <v>2</v>
      </c>
      <c r="AU19" s="127">
        <v>0</v>
      </c>
      <c r="AV19" s="127">
        <v>2</v>
      </c>
      <c r="AW19" s="127">
        <v>2</v>
      </c>
      <c r="AX19" s="127">
        <v>2</v>
      </c>
      <c r="AY19" s="127">
        <v>2</v>
      </c>
      <c r="AZ19" s="127">
        <v>2</v>
      </c>
      <c r="BA19" s="127">
        <v>2</v>
      </c>
      <c r="BB19" s="127">
        <v>2</v>
      </c>
      <c r="BC19" s="127">
        <v>2</v>
      </c>
      <c r="BD19" s="127">
        <v>2</v>
      </c>
      <c r="BE19" s="127">
        <v>2</v>
      </c>
      <c r="BF19" s="127">
        <v>2</v>
      </c>
      <c r="BG19" s="127">
        <v>2</v>
      </c>
      <c r="BH19" s="127">
        <v>0</v>
      </c>
      <c r="BI19" s="127">
        <v>2</v>
      </c>
      <c r="BJ19" s="127">
        <v>2</v>
      </c>
      <c r="BK19" s="127">
        <v>2</v>
      </c>
      <c r="BL19" s="127">
        <v>2</v>
      </c>
      <c r="BM19" s="127">
        <v>2</v>
      </c>
      <c r="BN19" s="127">
        <v>2</v>
      </c>
      <c r="BO19" s="127">
        <v>2</v>
      </c>
      <c r="BP19" s="127">
        <v>2</v>
      </c>
      <c r="BQ19" s="127">
        <v>2</v>
      </c>
      <c r="BR19" s="127">
        <v>2</v>
      </c>
      <c r="BS19" s="127">
        <v>2</v>
      </c>
      <c r="BT19" s="127">
        <v>2</v>
      </c>
      <c r="BU19" s="127">
        <v>2</v>
      </c>
      <c r="BV19" s="127">
        <v>0</v>
      </c>
      <c r="BW19" s="127">
        <v>0</v>
      </c>
      <c r="BX19" s="127">
        <v>2</v>
      </c>
      <c r="BY19" s="127">
        <v>2</v>
      </c>
      <c r="BZ19" s="127">
        <v>2</v>
      </c>
      <c r="CA19" s="127">
        <v>2</v>
      </c>
      <c r="CB19" s="127">
        <v>2</v>
      </c>
      <c r="CC19" s="127">
        <v>0</v>
      </c>
      <c r="CD19" s="127">
        <v>2</v>
      </c>
      <c r="CE19" s="127">
        <v>0</v>
      </c>
      <c r="CF19" s="127">
        <v>2</v>
      </c>
      <c r="CG19" s="127">
        <v>0</v>
      </c>
      <c r="CH19" s="127">
        <v>0</v>
      </c>
      <c r="CI19" s="127">
        <v>2</v>
      </c>
      <c r="CJ19" s="127">
        <v>0</v>
      </c>
      <c r="CK19" s="127">
        <v>0</v>
      </c>
      <c r="CL19" s="127">
        <v>2</v>
      </c>
      <c r="CM19" s="127">
        <v>0</v>
      </c>
      <c r="CN19" s="127">
        <v>1</v>
      </c>
      <c r="CO19" s="127">
        <v>1</v>
      </c>
      <c r="CP19" s="127">
        <v>1</v>
      </c>
      <c r="CQ19" s="127">
        <v>1</v>
      </c>
      <c r="CR19" s="127">
        <v>1</v>
      </c>
      <c r="CS19" s="127">
        <v>2</v>
      </c>
      <c r="CT19" s="127">
        <v>2</v>
      </c>
      <c r="CU19" s="127">
        <v>2</v>
      </c>
      <c r="CV19" s="127">
        <v>2</v>
      </c>
      <c r="CW19" s="127">
        <v>1</v>
      </c>
      <c r="CX19" s="127">
        <v>1</v>
      </c>
      <c r="CY19" s="127">
        <v>2</v>
      </c>
      <c r="CZ19" s="127">
        <v>2</v>
      </c>
      <c r="DA19" s="127">
        <v>2</v>
      </c>
      <c r="DB19" s="127">
        <v>2</v>
      </c>
      <c r="DC19" s="136">
        <v>2</v>
      </c>
      <c r="DD19" s="95">
        <f t="shared" si="0"/>
        <v>173</v>
      </c>
      <c r="DE19" s="96">
        <f t="shared" si="1"/>
        <v>83.980582524271838</v>
      </c>
    </row>
    <row r="20" spans="1:109" ht="57" customHeight="1" thickBot="1" x14ac:dyDescent="0.3">
      <c r="A20" s="113"/>
      <c r="B20" s="133"/>
      <c r="C20" s="129"/>
      <c r="D20" s="116" t="s">
        <v>118</v>
      </c>
      <c r="E20" s="137">
        <f>COUNTIF(E19,2)/1*100</f>
        <v>100</v>
      </c>
      <c r="F20" s="137">
        <f t="shared" ref="F20:BQ20" si="12">COUNTIF(F19,2)/1*100</f>
        <v>100</v>
      </c>
      <c r="G20" s="137">
        <f t="shared" si="12"/>
        <v>100</v>
      </c>
      <c r="H20" s="137">
        <f t="shared" si="12"/>
        <v>100</v>
      </c>
      <c r="I20" s="137">
        <f t="shared" si="12"/>
        <v>100</v>
      </c>
      <c r="J20" s="137">
        <f t="shared" si="12"/>
        <v>100</v>
      </c>
      <c r="K20" s="137">
        <f t="shared" si="12"/>
        <v>100</v>
      </c>
      <c r="L20" s="137">
        <f t="shared" si="12"/>
        <v>100</v>
      </c>
      <c r="M20" s="137">
        <f t="shared" si="12"/>
        <v>100</v>
      </c>
      <c r="N20" s="137">
        <f t="shared" si="12"/>
        <v>100</v>
      </c>
      <c r="O20" s="137">
        <f t="shared" si="12"/>
        <v>100</v>
      </c>
      <c r="P20" s="137">
        <f t="shared" si="12"/>
        <v>100</v>
      </c>
      <c r="Q20" s="137">
        <f t="shared" si="12"/>
        <v>100</v>
      </c>
      <c r="R20" s="137">
        <f t="shared" si="12"/>
        <v>100</v>
      </c>
      <c r="S20" s="137">
        <f t="shared" si="12"/>
        <v>100</v>
      </c>
      <c r="T20" s="137">
        <f t="shared" si="12"/>
        <v>100</v>
      </c>
      <c r="U20" s="137">
        <f t="shared" si="12"/>
        <v>100</v>
      </c>
      <c r="V20" s="137">
        <f t="shared" si="12"/>
        <v>100</v>
      </c>
      <c r="W20" s="137">
        <f t="shared" si="12"/>
        <v>100</v>
      </c>
      <c r="X20" s="137">
        <f t="shared" si="12"/>
        <v>100</v>
      </c>
      <c r="Y20" s="137">
        <f t="shared" si="12"/>
        <v>100</v>
      </c>
      <c r="Z20" s="137">
        <f t="shared" si="12"/>
        <v>100</v>
      </c>
      <c r="AA20" s="137">
        <f t="shared" si="12"/>
        <v>100</v>
      </c>
      <c r="AB20" s="137">
        <f t="shared" si="12"/>
        <v>0</v>
      </c>
      <c r="AC20" s="137">
        <f t="shared" si="12"/>
        <v>100</v>
      </c>
      <c r="AD20" s="137">
        <f t="shared" si="12"/>
        <v>100</v>
      </c>
      <c r="AE20" s="137">
        <f t="shared" si="12"/>
        <v>100</v>
      </c>
      <c r="AF20" s="137">
        <f t="shared" si="12"/>
        <v>100</v>
      </c>
      <c r="AG20" s="137">
        <f t="shared" si="12"/>
        <v>100</v>
      </c>
      <c r="AH20" s="137">
        <f t="shared" si="12"/>
        <v>100</v>
      </c>
      <c r="AI20" s="137">
        <f t="shared" si="12"/>
        <v>100</v>
      </c>
      <c r="AJ20" s="137">
        <f t="shared" si="12"/>
        <v>100</v>
      </c>
      <c r="AK20" s="137">
        <f t="shared" si="12"/>
        <v>100</v>
      </c>
      <c r="AL20" s="137">
        <f t="shared" si="12"/>
        <v>100</v>
      </c>
      <c r="AM20" s="137">
        <f t="shared" si="12"/>
        <v>100</v>
      </c>
      <c r="AN20" s="137">
        <f t="shared" si="12"/>
        <v>100</v>
      </c>
      <c r="AO20" s="137">
        <f t="shared" si="12"/>
        <v>0</v>
      </c>
      <c r="AP20" s="137">
        <f t="shared" si="12"/>
        <v>100</v>
      </c>
      <c r="AQ20" s="137">
        <f t="shared" si="12"/>
        <v>100</v>
      </c>
      <c r="AR20" s="137">
        <f t="shared" si="12"/>
        <v>100</v>
      </c>
      <c r="AS20" s="137">
        <f t="shared" si="12"/>
        <v>0</v>
      </c>
      <c r="AT20" s="137">
        <f t="shared" si="12"/>
        <v>100</v>
      </c>
      <c r="AU20" s="137">
        <f t="shared" si="12"/>
        <v>0</v>
      </c>
      <c r="AV20" s="137">
        <f t="shared" si="12"/>
        <v>100</v>
      </c>
      <c r="AW20" s="137">
        <f t="shared" si="12"/>
        <v>100</v>
      </c>
      <c r="AX20" s="137">
        <f t="shared" si="12"/>
        <v>100</v>
      </c>
      <c r="AY20" s="137">
        <f t="shared" si="12"/>
        <v>100</v>
      </c>
      <c r="AZ20" s="137">
        <f t="shared" si="12"/>
        <v>100</v>
      </c>
      <c r="BA20" s="137">
        <f t="shared" si="12"/>
        <v>100</v>
      </c>
      <c r="BB20" s="137">
        <f t="shared" si="12"/>
        <v>100</v>
      </c>
      <c r="BC20" s="137">
        <f t="shared" si="12"/>
        <v>100</v>
      </c>
      <c r="BD20" s="137">
        <f t="shared" si="12"/>
        <v>100</v>
      </c>
      <c r="BE20" s="137">
        <f t="shared" si="12"/>
        <v>100</v>
      </c>
      <c r="BF20" s="137">
        <f t="shared" si="12"/>
        <v>100</v>
      </c>
      <c r="BG20" s="137">
        <f t="shared" si="12"/>
        <v>100</v>
      </c>
      <c r="BH20" s="137">
        <f t="shared" si="12"/>
        <v>0</v>
      </c>
      <c r="BI20" s="137">
        <f t="shared" si="12"/>
        <v>100</v>
      </c>
      <c r="BJ20" s="137">
        <f t="shared" si="12"/>
        <v>100</v>
      </c>
      <c r="BK20" s="137">
        <f t="shared" si="12"/>
        <v>100</v>
      </c>
      <c r="BL20" s="137">
        <f t="shared" si="12"/>
        <v>100</v>
      </c>
      <c r="BM20" s="137">
        <f t="shared" si="12"/>
        <v>100</v>
      </c>
      <c r="BN20" s="137">
        <f t="shared" si="12"/>
        <v>100</v>
      </c>
      <c r="BO20" s="137">
        <f t="shared" si="12"/>
        <v>100</v>
      </c>
      <c r="BP20" s="137">
        <f t="shared" si="12"/>
        <v>100</v>
      </c>
      <c r="BQ20" s="137">
        <f t="shared" si="12"/>
        <v>100</v>
      </c>
      <c r="BR20" s="137">
        <f t="shared" ref="BR20:DC20" si="13">COUNTIF(BR19,2)/1*100</f>
        <v>100</v>
      </c>
      <c r="BS20" s="137">
        <f t="shared" si="13"/>
        <v>100</v>
      </c>
      <c r="BT20" s="137">
        <f t="shared" si="13"/>
        <v>100</v>
      </c>
      <c r="BU20" s="137">
        <f t="shared" si="13"/>
        <v>100</v>
      </c>
      <c r="BV20" s="137">
        <f t="shared" si="13"/>
        <v>0</v>
      </c>
      <c r="BW20" s="137">
        <f t="shared" si="13"/>
        <v>0</v>
      </c>
      <c r="BX20" s="137">
        <f t="shared" si="13"/>
        <v>100</v>
      </c>
      <c r="BY20" s="137">
        <f t="shared" si="13"/>
        <v>100</v>
      </c>
      <c r="BZ20" s="137">
        <f t="shared" si="13"/>
        <v>100</v>
      </c>
      <c r="CA20" s="137">
        <f t="shared" si="13"/>
        <v>100</v>
      </c>
      <c r="CB20" s="137">
        <f t="shared" si="13"/>
        <v>100</v>
      </c>
      <c r="CC20" s="137">
        <f t="shared" si="13"/>
        <v>0</v>
      </c>
      <c r="CD20" s="137">
        <f t="shared" si="13"/>
        <v>100</v>
      </c>
      <c r="CE20" s="137">
        <f t="shared" si="13"/>
        <v>0</v>
      </c>
      <c r="CF20" s="137">
        <f t="shared" si="13"/>
        <v>100</v>
      </c>
      <c r="CG20" s="137">
        <f t="shared" si="13"/>
        <v>0</v>
      </c>
      <c r="CH20" s="137">
        <f t="shared" si="13"/>
        <v>0</v>
      </c>
      <c r="CI20" s="137">
        <f t="shared" si="13"/>
        <v>100</v>
      </c>
      <c r="CJ20" s="137">
        <f t="shared" si="13"/>
        <v>0</v>
      </c>
      <c r="CK20" s="137">
        <f t="shared" si="13"/>
        <v>0</v>
      </c>
      <c r="CL20" s="137">
        <f t="shared" si="13"/>
        <v>100</v>
      </c>
      <c r="CM20" s="137">
        <f t="shared" si="13"/>
        <v>0</v>
      </c>
      <c r="CN20" s="137">
        <f t="shared" si="13"/>
        <v>0</v>
      </c>
      <c r="CO20" s="137">
        <f t="shared" si="13"/>
        <v>0</v>
      </c>
      <c r="CP20" s="137">
        <f t="shared" si="13"/>
        <v>0</v>
      </c>
      <c r="CQ20" s="137">
        <f t="shared" si="13"/>
        <v>0</v>
      </c>
      <c r="CR20" s="137">
        <f t="shared" si="13"/>
        <v>0</v>
      </c>
      <c r="CS20" s="137">
        <f t="shared" si="13"/>
        <v>100</v>
      </c>
      <c r="CT20" s="137">
        <f t="shared" si="13"/>
        <v>100</v>
      </c>
      <c r="CU20" s="137">
        <f t="shared" si="13"/>
        <v>100</v>
      </c>
      <c r="CV20" s="137">
        <f t="shared" si="13"/>
        <v>100</v>
      </c>
      <c r="CW20" s="137">
        <f t="shared" si="13"/>
        <v>0</v>
      </c>
      <c r="CX20" s="137">
        <f t="shared" si="13"/>
        <v>0</v>
      </c>
      <c r="CY20" s="137">
        <f t="shared" si="13"/>
        <v>100</v>
      </c>
      <c r="CZ20" s="137">
        <f t="shared" si="13"/>
        <v>100</v>
      </c>
      <c r="DA20" s="137">
        <f t="shared" si="13"/>
        <v>100</v>
      </c>
      <c r="DB20" s="137">
        <f t="shared" si="13"/>
        <v>100</v>
      </c>
      <c r="DC20" s="137">
        <f t="shared" si="13"/>
        <v>100</v>
      </c>
      <c r="DD20" s="118" t="s">
        <v>119</v>
      </c>
      <c r="DE20" s="119">
        <f>AVERAGE(DE19)</f>
        <v>83.980582524271838</v>
      </c>
    </row>
    <row r="21" spans="1:109" ht="141.75" customHeight="1" thickBot="1" x14ac:dyDescent="0.3">
      <c r="A21" s="86" t="s">
        <v>131</v>
      </c>
      <c r="B21" s="87">
        <v>1</v>
      </c>
      <c r="C21" s="121" t="s">
        <v>167</v>
      </c>
      <c r="D21" s="122" t="s">
        <v>168</v>
      </c>
      <c r="E21" s="135">
        <v>2</v>
      </c>
      <c r="F21" s="127">
        <v>2</v>
      </c>
      <c r="G21" s="127">
        <v>0</v>
      </c>
      <c r="H21" s="127">
        <v>0</v>
      </c>
      <c r="I21" s="127">
        <v>0</v>
      </c>
      <c r="J21" s="127">
        <v>0</v>
      </c>
      <c r="K21" s="127">
        <v>1</v>
      </c>
      <c r="L21" s="127">
        <v>2</v>
      </c>
      <c r="M21" s="127">
        <v>2</v>
      </c>
      <c r="N21" s="127">
        <v>0</v>
      </c>
      <c r="O21" s="127">
        <v>0</v>
      </c>
      <c r="P21" s="127">
        <v>2</v>
      </c>
      <c r="Q21" s="127">
        <v>0</v>
      </c>
      <c r="R21" s="127">
        <v>2</v>
      </c>
      <c r="S21" s="127">
        <v>2</v>
      </c>
      <c r="T21" s="127">
        <v>2</v>
      </c>
      <c r="U21" s="127">
        <v>2</v>
      </c>
      <c r="V21" s="127">
        <v>2</v>
      </c>
      <c r="W21" s="127">
        <v>0</v>
      </c>
      <c r="X21" s="127">
        <v>2</v>
      </c>
      <c r="Y21" s="127">
        <v>2</v>
      </c>
      <c r="Z21" s="127">
        <v>2</v>
      </c>
      <c r="AA21" s="127">
        <v>2</v>
      </c>
      <c r="AB21" s="127">
        <v>2</v>
      </c>
      <c r="AC21" s="127">
        <v>2</v>
      </c>
      <c r="AD21" s="127">
        <v>2</v>
      </c>
      <c r="AE21" s="127">
        <v>2</v>
      </c>
      <c r="AF21" s="127">
        <v>2</v>
      </c>
      <c r="AG21" s="127">
        <v>2</v>
      </c>
      <c r="AH21" s="127">
        <v>2</v>
      </c>
      <c r="AI21" s="127">
        <v>2</v>
      </c>
      <c r="AJ21" s="127">
        <v>2</v>
      </c>
      <c r="AK21" s="127">
        <v>2</v>
      </c>
      <c r="AL21" s="127">
        <v>2</v>
      </c>
      <c r="AM21" s="127">
        <v>2</v>
      </c>
      <c r="AN21" s="127">
        <v>2</v>
      </c>
      <c r="AO21" s="127">
        <v>0</v>
      </c>
      <c r="AP21" s="127">
        <v>2</v>
      </c>
      <c r="AQ21" s="127">
        <v>2</v>
      </c>
      <c r="AR21" s="127">
        <v>2</v>
      </c>
      <c r="AS21" s="127">
        <v>2</v>
      </c>
      <c r="AT21" s="127">
        <v>2</v>
      </c>
      <c r="AU21" s="127">
        <v>0</v>
      </c>
      <c r="AV21" s="127">
        <v>0</v>
      </c>
      <c r="AW21" s="127">
        <v>2</v>
      </c>
      <c r="AX21" s="127">
        <v>2</v>
      </c>
      <c r="AY21" s="127">
        <v>2</v>
      </c>
      <c r="AZ21" s="127">
        <v>2</v>
      </c>
      <c r="BA21" s="127">
        <v>0</v>
      </c>
      <c r="BB21" s="127">
        <v>0</v>
      </c>
      <c r="BC21" s="127">
        <v>1</v>
      </c>
      <c r="BD21" s="127">
        <v>1</v>
      </c>
      <c r="BE21" s="127">
        <v>1</v>
      </c>
      <c r="BF21" s="127">
        <v>1</v>
      </c>
      <c r="BG21" s="127">
        <v>1</v>
      </c>
      <c r="BH21" s="127">
        <v>0</v>
      </c>
      <c r="BI21" s="127">
        <v>1</v>
      </c>
      <c r="BJ21" s="127">
        <v>1</v>
      </c>
      <c r="BK21" s="127">
        <v>1</v>
      </c>
      <c r="BL21" s="127">
        <v>1</v>
      </c>
      <c r="BM21" s="127">
        <v>1</v>
      </c>
      <c r="BN21" s="127">
        <v>1</v>
      </c>
      <c r="BO21" s="127">
        <v>1</v>
      </c>
      <c r="BP21" s="127">
        <v>1</v>
      </c>
      <c r="BQ21" s="127">
        <v>1</v>
      </c>
      <c r="BR21" s="127">
        <v>2</v>
      </c>
      <c r="BS21" s="127">
        <v>2</v>
      </c>
      <c r="BT21" s="127">
        <v>0</v>
      </c>
      <c r="BU21" s="127">
        <v>0</v>
      </c>
      <c r="BV21" s="127">
        <v>0</v>
      </c>
      <c r="BW21" s="127">
        <v>0</v>
      </c>
      <c r="BX21" s="127">
        <v>2</v>
      </c>
      <c r="BY21" s="127">
        <v>2</v>
      </c>
      <c r="BZ21" s="127">
        <v>2</v>
      </c>
      <c r="CA21" s="127">
        <v>2</v>
      </c>
      <c r="CB21" s="127">
        <v>2</v>
      </c>
      <c r="CC21" s="127">
        <v>0</v>
      </c>
      <c r="CD21" s="127">
        <v>0</v>
      </c>
      <c r="CE21" s="127">
        <v>0</v>
      </c>
      <c r="CF21" s="127">
        <v>2</v>
      </c>
      <c r="CG21" s="127">
        <v>0</v>
      </c>
      <c r="CH21" s="127">
        <v>0</v>
      </c>
      <c r="CI21" s="127">
        <v>2</v>
      </c>
      <c r="CJ21" s="127">
        <v>1</v>
      </c>
      <c r="CK21" s="127">
        <v>1</v>
      </c>
      <c r="CL21" s="127">
        <v>1</v>
      </c>
      <c r="CM21" s="127">
        <v>1</v>
      </c>
      <c r="CN21" s="127">
        <v>0</v>
      </c>
      <c r="CO21" s="127">
        <v>0</v>
      </c>
      <c r="CP21" s="127">
        <v>0</v>
      </c>
      <c r="CQ21" s="127">
        <v>0</v>
      </c>
      <c r="CR21" s="127">
        <v>0</v>
      </c>
      <c r="CS21" s="127">
        <v>0</v>
      </c>
      <c r="CT21" s="127">
        <v>0</v>
      </c>
      <c r="CU21" s="127">
        <v>0</v>
      </c>
      <c r="CV21" s="127">
        <v>0</v>
      </c>
      <c r="CW21" s="127">
        <v>0</v>
      </c>
      <c r="CX21" s="127">
        <v>0</v>
      </c>
      <c r="CY21" s="127">
        <v>0</v>
      </c>
      <c r="CZ21" s="127">
        <v>0</v>
      </c>
      <c r="DA21" s="127">
        <v>0</v>
      </c>
      <c r="DB21" s="127">
        <v>0</v>
      </c>
      <c r="DC21" s="136">
        <v>2</v>
      </c>
      <c r="DD21" s="95">
        <f t="shared" si="0"/>
        <v>111</v>
      </c>
      <c r="DE21" s="96">
        <f t="shared" si="1"/>
        <v>53.883495145631066</v>
      </c>
    </row>
    <row r="22" spans="1:109" ht="63" customHeight="1" thickBot="1" x14ac:dyDescent="0.3">
      <c r="A22" s="113"/>
      <c r="B22" s="138"/>
      <c r="C22" s="129"/>
      <c r="D22" s="116" t="s">
        <v>118</v>
      </c>
      <c r="E22" s="137">
        <f>COUNTIF(E21,2)/1*100</f>
        <v>100</v>
      </c>
      <c r="F22" s="137">
        <f t="shared" ref="F22:BQ22" si="14">COUNTIF(F21,2)/1*100</f>
        <v>100</v>
      </c>
      <c r="G22" s="137">
        <f t="shared" si="14"/>
        <v>0</v>
      </c>
      <c r="H22" s="137">
        <f t="shared" si="14"/>
        <v>0</v>
      </c>
      <c r="I22" s="137">
        <f t="shared" si="14"/>
        <v>0</v>
      </c>
      <c r="J22" s="137">
        <f t="shared" si="14"/>
        <v>0</v>
      </c>
      <c r="K22" s="137">
        <f t="shared" si="14"/>
        <v>0</v>
      </c>
      <c r="L22" s="137">
        <f t="shared" si="14"/>
        <v>100</v>
      </c>
      <c r="M22" s="137">
        <f t="shared" si="14"/>
        <v>100</v>
      </c>
      <c r="N22" s="137">
        <f t="shared" si="14"/>
        <v>0</v>
      </c>
      <c r="O22" s="137">
        <f t="shared" si="14"/>
        <v>0</v>
      </c>
      <c r="P22" s="137">
        <f t="shared" si="14"/>
        <v>100</v>
      </c>
      <c r="Q22" s="137">
        <f t="shared" si="14"/>
        <v>0</v>
      </c>
      <c r="R22" s="137">
        <f t="shared" si="14"/>
        <v>100</v>
      </c>
      <c r="S22" s="137">
        <f t="shared" si="14"/>
        <v>100</v>
      </c>
      <c r="T22" s="137">
        <f t="shared" si="14"/>
        <v>100</v>
      </c>
      <c r="U22" s="137">
        <f t="shared" si="14"/>
        <v>100</v>
      </c>
      <c r="V22" s="137">
        <f t="shared" si="14"/>
        <v>100</v>
      </c>
      <c r="W22" s="137">
        <f t="shared" si="14"/>
        <v>0</v>
      </c>
      <c r="X22" s="137">
        <f t="shared" si="14"/>
        <v>100</v>
      </c>
      <c r="Y22" s="137">
        <f t="shared" si="14"/>
        <v>100</v>
      </c>
      <c r="Z22" s="137">
        <f t="shared" si="14"/>
        <v>100</v>
      </c>
      <c r="AA22" s="137">
        <f t="shared" si="14"/>
        <v>100</v>
      </c>
      <c r="AB22" s="137">
        <f t="shared" si="14"/>
        <v>100</v>
      </c>
      <c r="AC22" s="137">
        <f t="shared" si="14"/>
        <v>100</v>
      </c>
      <c r="AD22" s="137">
        <f t="shared" si="14"/>
        <v>100</v>
      </c>
      <c r="AE22" s="137">
        <f t="shared" si="14"/>
        <v>100</v>
      </c>
      <c r="AF22" s="137">
        <f t="shared" si="14"/>
        <v>100</v>
      </c>
      <c r="AG22" s="137">
        <f t="shared" si="14"/>
        <v>100</v>
      </c>
      <c r="AH22" s="137">
        <f t="shared" si="14"/>
        <v>100</v>
      </c>
      <c r="AI22" s="137">
        <f t="shared" si="14"/>
        <v>100</v>
      </c>
      <c r="AJ22" s="137">
        <f t="shared" si="14"/>
        <v>100</v>
      </c>
      <c r="AK22" s="137">
        <f t="shared" si="14"/>
        <v>100</v>
      </c>
      <c r="AL22" s="137">
        <f t="shared" si="14"/>
        <v>100</v>
      </c>
      <c r="AM22" s="137">
        <f t="shared" si="14"/>
        <v>100</v>
      </c>
      <c r="AN22" s="137">
        <f t="shared" si="14"/>
        <v>100</v>
      </c>
      <c r="AO22" s="137">
        <f t="shared" si="14"/>
        <v>0</v>
      </c>
      <c r="AP22" s="137">
        <f t="shared" si="14"/>
        <v>100</v>
      </c>
      <c r="AQ22" s="137">
        <f t="shared" si="14"/>
        <v>100</v>
      </c>
      <c r="AR22" s="137">
        <f t="shared" si="14"/>
        <v>100</v>
      </c>
      <c r="AS22" s="137">
        <f t="shared" si="14"/>
        <v>100</v>
      </c>
      <c r="AT22" s="137">
        <f t="shared" si="14"/>
        <v>100</v>
      </c>
      <c r="AU22" s="137">
        <f t="shared" si="14"/>
        <v>0</v>
      </c>
      <c r="AV22" s="137">
        <f t="shared" si="14"/>
        <v>0</v>
      </c>
      <c r="AW22" s="137">
        <f t="shared" si="14"/>
        <v>100</v>
      </c>
      <c r="AX22" s="137">
        <f t="shared" si="14"/>
        <v>100</v>
      </c>
      <c r="AY22" s="137">
        <f t="shared" si="14"/>
        <v>100</v>
      </c>
      <c r="AZ22" s="137">
        <f t="shared" si="14"/>
        <v>100</v>
      </c>
      <c r="BA22" s="137">
        <f t="shared" si="14"/>
        <v>0</v>
      </c>
      <c r="BB22" s="137">
        <f t="shared" si="14"/>
        <v>0</v>
      </c>
      <c r="BC22" s="137">
        <f t="shared" si="14"/>
        <v>0</v>
      </c>
      <c r="BD22" s="137">
        <f t="shared" si="14"/>
        <v>0</v>
      </c>
      <c r="BE22" s="137">
        <f t="shared" si="14"/>
        <v>0</v>
      </c>
      <c r="BF22" s="137">
        <f t="shared" si="14"/>
        <v>0</v>
      </c>
      <c r="BG22" s="137">
        <f t="shared" si="14"/>
        <v>0</v>
      </c>
      <c r="BH22" s="137">
        <f t="shared" si="14"/>
        <v>0</v>
      </c>
      <c r="BI22" s="137">
        <f t="shared" si="14"/>
        <v>0</v>
      </c>
      <c r="BJ22" s="137">
        <f t="shared" si="14"/>
        <v>0</v>
      </c>
      <c r="BK22" s="137">
        <f t="shared" si="14"/>
        <v>0</v>
      </c>
      <c r="BL22" s="137">
        <f t="shared" si="14"/>
        <v>0</v>
      </c>
      <c r="BM22" s="137">
        <f t="shared" si="14"/>
        <v>0</v>
      </c>
      <c r="BN22" s="137">
        <f t="shared" si="14"/>
        <v>0</v>
      </c>
      <c r="BO22" s="137">
        <f t="shared" si="14"/>
        <v>0</v>
      </c>
      <c r="BP22" s="137">
        <f t="shared" si="14"/>
        <v>0</v>
      </c>
      <c r="BQ22" s="137">
        <f t="shared" si="14"/>
        <v>0</v>
      </c>
      <c r="BR22" s="137">
        <f t="shared" ref="BR22:DC22" si="15">COUNTIF(BR21,2)/1*100</f>
        <v>100</v>
      </c>
      <c r="BS22" s="137">
        <f t="shared" si="15"/>
        <v>100</v>
      </c>
      <c r="BT22" s="137">
        <f t="shared" si="15"/>
        <v>0</v>
      </c>
      <c r="BU22" s="137">
        <f t="shared" si="15"/>
        <v>0</v>
      </c>
      <c r="BV22" s="137">
        <f t="shared" si="15"/>
        <v>0</v>
      </c>
      <c r="BW22" s="137">
        <f t="shared" si="15"/>
        <v>0</v>
      </c>
      <c r="BX22" s="137">
        <f t="shared" si="15"/>
        <v>100</v>
      </c>
      <c r="BY22" s="137">
        <f t="shared" si="15"/>
        <v>100</v>
      </c>
      <c r="BZ22" s="137">
        <f t="shared" si="15"/>
        <v>100</v>
      </c>
      <c r="CA22" s="137">
        <f t="shared" si="15"/>
        <v>100</v>
      </c>
      <c r="CB22" s="137">
        <f t="shared" si="15"/>
        <v>100</v>
      </c>
      <c r="CC22" s="137">
        <f t="shared" si="15"/>
        <v>0</v>
      </c>
      <c r="CD22" s="137">
        <f t="shared" si="15"/>
        <v>0</v>
      </c>
      <c r="CE22" s="137">
        <f t="shared" si="15"/>
        <v>0</v>
      </c>
      <c r="CF22" s="137">
        <f t="shared" si="15"/>
        <v>100</v>
      </c>
      <c r="CG22" s="137">
        <f t="shared" si="15"/>
        <v>0</v>
      </c>
      <c r="CH22" s="137">
        <f t="shared" si="15"/>
        <v>0</v>
      </c>
      <c r="CI22" s="137">
        <f t="shared" si="15"/>
        <v>100</v>
      </c>
      <c r="CJ22" s="137">
        <f t="shared" si="15"/>
        <v>0</v>
      </c>
      <c r="CK22" s="137">
        <f t="shared" si="15"/>
        <v>0</v>
      </c>
      <c r="CL22" s="137">
        <f t="shared" si="15"/>
        <v>0</v>
      </c>
      <c r="CM22" s="137">
        <f t="shared" si="15"/>
        <v>0</v>
      </c>
      <c r="CN22" s="137">
        <f t="shared" si="15"/>
        <v>0</v>
      </c>
      <c r="CO22" s="137">
        <f t="shared" si="15"/>
        <v>0</v>
      </c>
      <c r="CP22" s="137">
        <f t="shared" si="15"/>
        <v>0</v>
      </c>
      <c r="CQ22" s="137">
        <f t="shared" si="15"/>
        <v>0</v>
      </c>
      <c r="CR22" s="137">
        <f t="shared" si="15"/>
        <v>0</v>
      </c>
      <c r="CS22" s="137">
        <f t="shared" si="15"/>
        <v>0</v>
      </c>
      <c r="CT22" s="137">
        <f t="shared" si="15"/>
        <v>0</v>
      </c>
      <c r="CU22" s="137">
        <f t="shared" si="15"/>
        <v>0</v>
      </c>
      <c r="CV22" s="137">
        <f t="shared" si="15"/>
        <v>0</v>
      </c>
      <c r="CW22" s="137">
        <f t="shared" si="15"/>
        <v>0</v>
      </c>
      <c r="CX22" s="137">
        <f t="shared" si="15"/>
        <v>0</v>
      </c>
      <c r="CY22" s="137">
        <f t="shared" si="15"/>
        <v>0</v>
      </c>
      <c r="CZ22" s="137">
        <f t="shared" si="15"/>
        <v>0</v>
      </c>
      <c r="DA22" s="137">
        <f t="shared" si="15"/>
        <v>0</v>
      </c>
      <c r="DB22" s="137">
        <f t="shared" si="15"/>
        <v>0</v>
      </c>
      <c r="DC22" s="137">
        <f t="shared" si="15"/>
        <v>100</v>
      </c>
      <c r="DD22" s="118" t="s">
        <v>119</v>
      </c>
      <c r="DE22" s="119">
        <f>AVERAGE(DE21)</f>
        <v>53.883495145631066</v>
      </c>
    </row>
    <row r="23" spans="1:109" ht="136.5" customHeight="1" thickBot="1" x14ac:dyDescent="0.3">
      <c r="A23" s="86" t="s">
        <v>134</v>
      </c>
      <c r="B23" s="139">
        <v>1</v>
      </c>
      <c r="C23" s="121" t="s">
        <v>169</v>
      </c>
      <c r="D23" s="122" t="s">
        <v>170</v>
      </c>
      <c r="E23" s="135">
        <v>2</v>
      </c>
      <c r="F23" s="127">
        <v>2</v>
      </c>
      <c r="G23" s="127">
        <v>2</v>
      </c>
      <c r="H23" s="127">
        <v>1</v>
      </c>
      <c r="I23" s="127">
        <v>0</v>
      </c>
      <c r="J23" s="127">
        <v>0</v>
      </c>
      <c r="K23" s="127">
        <v>0</v>
      </c>
      <c r="L23" s="127">
        <v>2</v>
      </c>
      <c r="M23" s="127">
        <v>2</v>
      </c>
      <c r="N23" s="127">
        <v>0</v>
      </c>
      <c r="O23" s="127">
        <v>0</v>
      </c>
      <c r="P23" s="127">
        <v>1</v>
      </c>
      <c r="Q23" s="127">
        <v>0</v>
      </c>
      <c r="R23" s="127">
        <v>1</v>
      </c>
      <c r="S23" s="127">
        <v>0</v>
      </c>
      <c r="T23" s="127">
        <v>0</v>
      </c>
      <c r="U23" s="127">
        <v>0</v>
      </c>
      <c r="V23" s="127">
        <v>2</v>
      </c>
      <c r="W23" s="127">
        <v>2</v>
      </c>
      <c r="X23" s="127">
        <v>0</v>
      </c>
      <c r="Y23" s="127">
        <v>0</v>
      </c>
      <c r="Z23" s="127">
        <v>0</v>
      </c>
      <c r="AA23" s="127">
        <v>2</v>
      </c>
      <c r="AB23" s="127">
        <v>1</v>
      </c>
      <c r="AC23" s="127">
        <v>2</v>
      </c>
      <c r="AD23" s="127">
        <v>2</v>
      </c>
      <c r="AE23" s="127">
        <v>2</v>
      </c>
      <c r="AF23" s="127">
        <v>2</v>
      </c>
      <c r="AG23" s="127">
        <v>2</v>
      </c>
      <c r="AH23" s="127">
        <v>2</v>
      </c>
      <c r="AI23" s="127">
        <v>2</v>
      </c>
      <c r="AJ23" s="127">
        <v>2</v>
      </c>
      <c r="AK23" s="127">
        <v>2</v>
      </c>
      <c r="AL23" s="127">
        <v>2</v>
      </c>
      <c r="AM23" s="127">
        <v>2</v>
      </c>
      <c r="AN23" s="127">
        <v>2</v>
      </c>
      <c r="AO23" s="127">
        <v>0</v>
      </c>
      <c r="AP23" s="127">
        <v>2</v>
      </c>
      <c r="AQ23" s="127">
        <v>2</v>
      </c>
      <c r="AR23" s="127">
        <v>2</v>
      </c>
      <c r="AS23" s="127">
        <v>2</v>
      </c>
      <c r="AT23" s="127">
        <v>2</v>
      </c>
      <c r="AU23" s="127">
        <v>2</v>
      </c>
      <c r="AV23" s="127">
        <v>2</v>
      </c>
      <c r="AW23" s="127">
        <v>2</v>
      </c>
      <c r="AX23" s="127">
        <v>2</v>
      </c>
      <c r="AY23" s="127">
        <v>2</v>
      </c>
      <c r="AZ23" s="127">
        <v>2</v>
      </c>
      <c r="BA23" s="127">
        <v>0</v>
      </c>
      <c r="BB23" s="127">
        <v>0</v>
      </c>
      <c r="BC23" s="127">
        <v>2</v>
      </c>
      <c r="BD23" s="127">
        <v>2</v>
      </c>
      <c r="BE23" s="127">
        <v>2</v>
      </c>
      <c r="BF23" s="127">
        <v>0</v>
      </c>
      <c r="BG23" s="127">
        <v>0</v>
      </c>
      <c r="BH23" s="127">
        <v>0</v>
      </c>
      <c r="BI23" s="127">
        <v>0</v>
      </c>
      <c r="BJ23" s="127">
        <v>2</v>
      </c>
      <c r="BK23" s="127">
        <v>2</v>
      </c>
      <c r="BL23" s="127">
        <v>2</v>
      </c>
      <c r="BM23" s="127">
        <v>1</v>
      </c>
      <c r="BN23" s="127">
        <v>1</v>
      </c>
      <c r="BO23" s="127">
        <v>1</v>
      </c>
      <c r="BP23" s="127">
        <v>1</v>
      </c>
      <c r="BQ23" s="127">
        <v>1</v>
      </c>
      <c r="BR23" s="127">
        <v>1</v>
      </c>
      <c r="BS23" s="127">
        <v>0</v>
      </c>
      <c r="BT23" s="127">
        <v>2</v>
      </c>
      <c r="BU23" s="127">
        <v>1</v>
      </c>
      <c r="BV23" s="127">
        <v>0</v>
      </c>
      <c r="BW23" s="127">
        <v>0</v>
      </c>
      <c r="BX23" s="127">
        <v>2</v>
      </c>
      <c r="BY23" s="127">
        <v>0</v>
      </c>
      <c r="BZ23" s="127">
        <v>2</v>
      </c>
      <c r="CA23" s="127">
        <v>2</v>
      </c>
      <c r="CB23" s="127">
        <v>2</v>
      </c>
      <c r="CC23" s="127">
        <v>0</v>
      </c>
      <c r="CD23" s="127">
        <v>0</v>
      </c>
      <c r="CE23" s="127">
        <v>0</v>
      </c>
      <c r="CF23" s="127">
        <v>2</v>
      </c>
      <c r="CG23" s="127">
        <v>0</v>
      </c>
      <c r="CH23" s="127">
        <v>0</v>
      </c>
      <c r="CI23" s="127">
        <v>2</v>
      </c>
      <c r="CJ23" s="127">
        <v>0</v>
      </c>
      <c r="CK23" s="127">
        <v>0</v>
      </c>
      <c r="CL23" s="127">
        <v>0</v>
      </c>
      <c r="CM23" s="127">
        <v>0</v>
      </c>
      <c r="CN23" s="127">
        <v>0</v>
      </c>
      <c r="CO23" s="127">
        <v>0</v>
      </c>
      <c r="CP23" s="127">
        <v>0</v>
      </c>
      <c r="CQ23" s="127">
        <v>0</v>
      </c>
      <c r="CR23" s="127">
        <v>0</v>
      </c>
      <c r="CS23" s="127">
        <v>0</v>
      </c>
      <c r="CT23" s="127">
        <v>0</v>
      </c>
      <c r="CU23" s="127">
        <v>0</v>
      </c>
      <c r="CV23" s="127">
        <v>0</v>
      </c>
      <c r="CW23" s="127">
        <v>0</v>
      </c>
      <c r="CX23" s="127">
        <v>0</v>
      </c>
      <c r="CY23" s="127">
        <v>0</v>
      </c>
      <c r="CZ23" s="127">
        <v>0</v>
      </c>
      <c r="DA23" s="127">
        <v>2</v>
      </c>
      <c r="DB23" s="127">
        <v>2</v>
      </c>
      <c r="DC23" s="136">
        <v>2</v>
      </c>
      <c r="DD23" s="95">
        <f t="shared" si="0"/>
        <v>105</v>
      </c>
      <c r="DE23" s="140">
        <f t="shared" si="1"/>
        <v>50.970873786407765</v>
      </c>
    </row>
    <row r="24" spans="1:109" ht="50.25" customHeight="1" thickBot="1" x14ac:dyDescent="0.3">
      <c r="A24" s="113"/>
      <c r="B24" s="138"/>
      <c r="C24" s="129"/>
      <c r="D24" s="116" t="s">
        <v>118</v>
      </c>
      <c r="E24" s="137">
        <f>COUNTIF(E23,2)/1*100</f>
        <v>100</v>
      </c>
      <c r="F24" s="137">
        <f t="shared" ref="F24:BQ24" si="16">COUNTIF(F23,2)/1*100</f>
        <v>100</v>
      </c>
      <c r="G24" s="137">
        <f t="shared" si="16"/>
        <v>100</v>
      </c>
      <c r="H24" s="137">
        <f t="shared" si="16"/>
        <v>0</v>
      </c>
      <c r="I24" s="137">
        <f t="shared" si="16"/>
        <v>0</v>
      </c>
      <c r="J24" s="137">
        <f t="shared" si="16"/>
        <v>0</v>
      </c>
      <c r="K24" s="137">
        <f t="shared" si="16"/>
        <v>0</v>
      </c>
      <c r="L24" s="137">
        <f t="shared" si="16"/>
        <v>100</v>
      </c>
      <c r="M24" s="137">
        <f t="shared" si="16"/>
        <v>100</v>
      </c>
      <c r="N24" s="137">
        <f t="shared" si="16"/>
        <v>0</v>
      </c>
      <c r="O24" s="137">
        <f t="shared" si="16"/>
        <v>0</v>
      </c>
      <c r="P24" s="137">
        <f t="shared" si="16"/>
        <v>0</v>
      </c>
      <c r="Q24" s="137">
        <f t="shared" si="16"/>
        <v>0</v>
      </c>
      <c r="R24" s="137">
        <f t="shared" si="16"/>
        <v>0</v>
      </c>
      <c r="S24" s="137">
        <f t="shared" si="16"/>
        <v>0</v>
      </c>
      <c r="T24" s="137">
        <f t="shared" si="16"/>
        <v>0</v>
      </c>
      <c r="U24" s="137">
        <f t="shared" si="16"/>
        <v>0</v>
      </c>
      <c r="V24" s="137">
        <f t="shared" si="16"/>
        <v>100</v>
      </c>
      <c r="W24" s="137">
        <f t="shared" si="16"/>
        <v>100</v>
      </c>
      <c r="X24" s="137">
        <f t="shared" si="16"/>
        <v>0</v>
      </c>
      <c r="Y24" s="137">
        <f t="shared" si="16"/>
        <v>0</v>
      </c>
      <c r="Z24" s="137">
        <f t="shared" si="16"/>
        <v>0</v>
      </c>
      <c r="AA24" s="137">
        <f t="shared" si="16"/>
        <v>100</v>
      </c>
      <c r="AB24" s="137">
        <f t="shared" si="16"/>
        <v>0</v>
      </c>
      <c r="AC24" s="137">
        <f t="shared" si="16"/>
        <v>100</v>
      </c>
      <c r="AD24" s="137">
        <f t="shared" si="16"/>
        <v>100</v>
      </c>
      <c r="AE24" s="137">
        <f t="shared" si="16"/>
        <v>100</v>
      </c>
      <c r="AF24" s="137">
        <f t="shared" si="16"/>
        <v>100</v>
      </c>
      <c r="AG24" s="137">
        <f t="shared" si="16"/>
        <v>100</v>
      </c>
      <c r="AH24" s="137">
        <f t="shared" si="16"/>
        <v>100</v>
      </c>
      <c r="AI24" s="137">
        <f t="shared" si="16"/>
        <v>100</v>
      </c>
      <c r="AJ24" s="137">
        <f t="shared" si="16"/>
        <v>100</v>
      </c>
      <c r="AK24" s="137">
        <f t="shared" si="16"/>
        <v>100</v>
      </c>
      <c r="AL24" s="137">
        <f t="shared" si="16"/>
        <v>100</v>
      </c>
      <c r="AM24" s="137">
        <f t="shared" si="16"/>
        <v>100</v>
      </c>
      <c r="AN24" s="137">
        <f t="shared" si="16"/>
        <v>100</v>
      </c>
      <c r="AO24" s="137">
        <f t="shared" si="16"/>
        <v>0</v>
      </c>
      <c r="AP24" s="137">
        <f t="shared" si="16"/>
        <v>100</v>
      </c>
      <c r="AQ24" s="137">
        <f t="shared" si="16"/>
        <v>100</v>
      </c>
      <c r="AR24" s="137">
        <f t="shared" si="16"/>
        <v>100</v>
      </c>
      <c r="AS24" s="137">
        <f t="shared" si="16"/>
        <v>100</v>
      </c>
      <c r="AT24" s="137">
        <f t="shared" si="16"/>
        <v>100</v>
      </c>
      <c r="AU24" s="137">
        <f t="shared" si="16"/>
        <v>100</v>
      </c>
      <c r="AV24" s="137">
        <f t="shared" si="16"/>
        <v>100</v>
      </c>
      <c r="AW24" s="137">
        <f t="shared" si="16"/>
        <v>100</v>
      </c>
      <c r="AX24" s="137">
        <f t="shared" si="16"/>
        <v>100</v>
      </c>
      <c r="AY24" s="137">
        <f t="shared" si="16"/>
        <v>100</v>
      </c>
      <c r="AZ24" s="137">
        <f t="shared" si="16"/>
        <v>100</v>
      </c>
      <c r="BA24" s="137">
        <f t="shared" si="16"/>
        <v>0</v>
      </c>
      <c r="BB24" s="137">
        <f t="shared" si="16"/>
        <v>0</v>
      </c>
      <c r="BC24" s="137">
        <f t="shared" si="16"/>
        <v>100</v>
      </c>
      <c r="BD24" s="137">
        <f t="shared" si="16"/>
        <v>100</v>
      </c>
      <c r="BE24" s="137">
        <f t="shared" si="16"/>
        <v>100</v>
      </c>
      <c r="BF24" s="137">
        <f t="shared" si="16"/>
        <v>0</v>
      </c>
      <c r="BG24" s="137">
        <f t="shared" si="16"/>
        <v>0</v>
      </c>
      <c r="BH24" s="137">
        <f t="shared" si="16"/>
        <v>0</v>
      </c>
      <c r="BI24" s="137">
        <f t="shared" si="16"/>
        <v>0</v>
      </c>
      <c r="BJ24" s="137">
        <f t="shared" si="16"/>
        <v>100</v>
      </c>
      <c r="BK24" s="137">
        <f t="shared" si="16"/>
        <v>100</v>
      </c>
      <c r="BL24" s="137">
        <f t="shared" si="16"/>
        <v>100</v>
      </c>
      <c r="BM24" s="137">
        <f t="shared" si="16"/>
        <v>0</v>
      </c>
      <c r="BN24" s="137">
        <f t="shared" si="16"/>
        <v>0</v>
      </c>
      <c r="BO24" s="137">
        <f t="shared" si="16"/>
        <v>0</v>
      </c>
      <c r="BP24" s="137">
        <f t="shared" si="16"/>
        <v>0</v>
      </c>
      <c r="BQ24" s="137">
        <f t="shared" si="16"/>
        <v>0</v>
      </c>
      <c r="BR24" s="137">
        <f t="shared" ref="BR24:DC24" si="17">COUNTIF(BR23,2)/1*100</f>
        <v>0</v>
      </c>
      <c r="BS24" s="137">
        <f t="shared" si="17"/>
        <v>0</v>
      </c>
      <c r="BT24" s="137">
        <f t="shared" si="17"/>
        <v>100</v>
      </c>
      <c r="BU24" s="137">
        <f t="shared" si="17"/>
        <v>0</v>
      </c>
      <c r="BV24" s="137">
        <f t="shared" si="17"/>
        <v>0</v>
      </c>
      <c r="BW24" s="137">
        <f t="shared" si="17"/>
        <v>0</v>
      </c>
      <c r="BX24" s="137">
        <f t="shared" si="17"/>
        <v>100</v>
      </c>
      <c r="BY24" s="137">
        <f t="shared" si="17"/>
        <v>0</v>
      </c>
      <c r="BZ24" s="137">
        <f t="shared" si="17"/>
        <v>100</v>
      </c>
      <c r="CA24" s="137">
        <f t="shared" si="17"/>
        <v>100</v>
      </c>
      <c r="CB24" s="137">
        <f t="shared" si="17"/>
        <v>100</v>
      </c>
      <c r="CC24" s="137">
        <f t="shared" si="17"/>
        <v>0</v>
      </c>
      <c r="CD24" s="137">
        <f t="shared" si="17"/>
        <v>0</v>
      </c>
      <c r="CE24" s="137">
        <f t="shared" si="17"/>
        <v>0</v>
      </c>
      <c r="CF24" s="137">
        <f t="shared" si="17"/>
        <v>100</v>
      </c>
      <c r="CG24" s="137">
        <f t="shared" si="17"/>
        <v>0</v>
      </c>
      <c r="CH24" s="137">
        <f t="shared" si="17"/>
        <v>0</v>
      </c>
      <c r="CI24" s="137">
        <f t="shared" si="17"/>
        <v>100</v>
      </c>
      <c r="CJ24" s="137">
        <f t="shared" si="17"/>
        <v>0</v>
      </c>
      <c r="CK24" s="137">
        <f t="shared" si="17"/>
        <v>0</v>
      </c>
      <c r="CL24" s="137">
        <f t="shared" si="17"/>
        <v>0</v>
      </c>
      <c r="CM24" s="137">
        <f t="shared" si="17"/>
        <v>0</v>
      </c>
      <c r="CN24" s="137">
        <f t="shared" si="17"/>
        <v>0</v>
      </c>
      <c r="CO24" s="137">
        <f t="shared" si="17"/>
        <v>0</v>
      </c>
      <c r="CP24" s="137">
        <f t="shared" si="17"/>
        <v>0</v>
      </c>
      <c r="CQ24" s="137">
        <f t="shared" si="17"/>
        <v>0</v>
      </c>
      <c r="CR24" s="137">
        <f t="shared" si="17"/>
        <v>0</v>
      </c>
      <c r="CS24" s="137">
        <f t="shared" si="17"/>
        <v>0</v>
      </c>
      <c r="CT24" s="137">
        <f t="shared" si="17"/>
        <v>0</v>
      </c>
      <c r="CU24" s="137">
        <f t="shared" si="17"/>
        <v>0</v>
      </c>
      <c r="CV24" s="137">
        <f t="shared" si="17"/>
        <v>0</v>
      </c>
      <c r="CW24" s="137">
        <f t="shared" si="17"/>
        <v>0</v>
      </c>
      <c r="CX24" s="137">
        <f t="shared" si="17"/>
        <v>0</v>
      </c>
      <c r="CY24" s="137">
        <f t="shared" si="17"/>
        <v>0</v>
      </c>
      <c r="CZ24" s="137">
        <f t="shared" si="17"/>
        <v>0</v>
      </c>
      <c r="DA24" s="137">
        <f t="shared" si="17"/>
        <v>100</v>
      </c>
      <c r="DB24" s="137">
        <f t="shared" si="17"/>
        <v>100</v>
      </c>
      <c r="DC24" s="137">
        <f t="shared" si="17"/>
        <v>100</v>
      </c>
      <c r="DD24" s="118" t="s">
        <v>119</v>
      </c>
      <c r="DE24" s="119">
        <f>AVERAGE(DE23)</f>
        <v>50.970873786407765</v>
      </c>
    </row>
    <row r="25" spans="1:109" ht="133.5" customHeight="1" thickBot="1" x14ac:dyDescent="0.3">
      <c r="A25" s="86" t="s">
        <v>133</v>
      </c>
      <c r="B25" s="139">
        <v>1</v>
      </c>
      <c r="C25" s="141" t="s">
        <v>171</v>
      </c>
      <c r="D25" s="142" t="s">
        <v>172</v>
      </c>
      <c r="E25" s="143">
        <v>1</v>
      </c>
      <c r="F25" s="144">
        <v>2</v>
      </c>
      <c r="G25" s="144">
        <v>2</v>
      </c>
      <c r="H25" s="144">
        <v>2</v>
      </c>
      <c r="I25" s="144">
        <v>0</v>
      </c>
      <c r="J25" s="144">
        <v>0</v>
      </c>
      <c r="K25" s="144">
        <v>1</v>
      </c>
      <c r="L25" s="144">
        <v>2</v>
      </c>
      <c r="M25" s="144">
        <v>2</v>
      </c>
      <c r="N25" s="144">
        <v>0</v>
      </c>
      <c r="O25" s="144">
        <v>0</v>
      </c>
      <c r="P25" s="144">
        <v>1</v>
      </c>
      <c r="Q25" s="144">
        <v>0</v>
      </c>
      <c r="R25" s="144">
        <v>1</v>
      </c>
      <c r="S25" s="144">
        <v>0</v>
      </c>
      <c r="T25" s="144">
        <v>0</v>
      </c>
      <c r="U25" s="144">
        <v>0</v>
      </c>
      <c r="V25" s="144">
        <v>2</v>
      </c>
      <c r="W25" s="144">
        <v>1</v>
      </c>
      <c r="X25" s="144">
        <v>2</v>
      </c>
      <c r="Y25" s="144">
        <v>2</v>
      </c>
      <c r="Z25" s="144">
        <v>0</v>
      </c>
      <c r="AA25" s="144">
        <v>2</v>
      </c>
      <c r="AB25" s="144">
        <v>2</v>
      </c>
      <c r="AC25" s="144">
        <v>0</v>
      </c>
      <c r="AD25" s="144">
        <v>2</v>
      </c>
      <c r="AE25" s="144">
        <v>2</v>
      </c>
      <c r="AF25" s="144">
        <v>1</v>
      </c>
      <c r="AG25" s="144">
        <v>2</v>
      </c>
      <c r="AH25" s="144">
        <v>2</v>
      </c>
      <c r="AI25" s="144">
        <v>2</v>
      </c>
      <c r="AJ25" s="144">
        <v>2</v>
      </c>
      <c r="AK25" s="144">
        <v>2</v>
      </c>
      <c r="AL25" s="144">
        <v>2</v>
      </c>
      <c r="AM25" s="144">
        <v>2</v>
      </c>
      <c r="AN25" s="144">
        <v>2</v>
      </c>
      <c r="AO25" s="144">
        <v>2</v>
      </c>
      <c r="AP25" s="144">
        <v>2</v>
      </c>
      <c r="AQ25" s="144">
        <v>0</v>
      </c>
      <c r="AR25" s="144">
        <v>2</v>
      </c>
      <c r="AS25" s="144">
        <v>1</v>
      </c>
      <c r="AT25" s="144">
        <v>1</v>
      </c>
      <c r="AU25" s="144">
        <v>2</v>
      </c>
      <c r="AV25" s="144">
        <v>2</v>
      </c>
      <c r="AW25" s="144">
        <v>2</v>
      </c>
      <c r="AX25" s="144">
        <v>2</v>
      </c>
      <c r="AY25" s="144">
        <v>2</v>
      </c>
      <c r="AZ25" s="144">
        <v>2</v>
      </c>
      <c r="BA25" s="144">
        <v>0</v>
      </c>
      <c r="BB25" s="144">
        <v>0</v>
      </c>
      <c r="BC25" s="144">
        <v>2</v>
      </c>
      <c r="BD25" s="144">
        <v>2</v>
      </c>
      <c r="BE25" s="144">
        <v>2</v>
      </c>
      <c r="BF25" s="144">
        <v>2</v>
      </c>
      <c r="BG25" s="144">
        <v>2</v>
      </c>
      <c r="BH25" s="144">
        <v>2</v>
      </c>
      <c r="BI25" s="144">
        <v>2</v>
      </c>
      <c r="BJ25" s="144">
        <v>2</v>
      </c>
      <c r="BK25" s="144">
        <v>2</v>
      </c>
      <c r="BL25" s="144">
        <v>2</v>
      </c>
      <c r="BM25" s="144">
        <v>1</v>
      </c>
      <c r="BN25" s="144">
        <v>1</v>
      </c>
      <c r="BO25" s="144">
        <v>1</v>
      </c>
      <c r="BP25" s="144">
        <v>1</v>
      </c>
      <c r="BQ25" s="144">
        <v>1</v>
      </c>
      <c r="BR25" s="144">
        <v>2</v>
      </c>
      <c r="BS25" s="144">
        <v>1</v>
      </c>
      <c r="BT25" s="144">
        <v>1</v>
      </c>
      <c r="BU25" s="144">
        <v>1</v>
      </c>
      <c r="BV25" s="144">
        <v>2</v>
      </c>
      <c r="BW25" s="144">
        <v>2</v>
      </c>
      <c r="BX25" s="144">
        <v>2</v>
      </c>
      <c r="BY25" s="144">
        <v>1</v>
      </c>
      <c r="BZ25" s="144">
        <v>2</v>
      </c>
      <c r="CA25" s="144">
        <v>0</v>
      </c>
      <c r="CB25" s="144">
        <v>0</v>
      </c>
      <c r="CC25" s="144">
        <v>2</v>
      </c>
      <c r="CD25" s="144">
        <v>1</v>
      </c>
      <c r="CE25" s="144">
        <v>1</v>
      </c>
      <c r="CF25" s="144">
        <v>2</v>
      </c>
      <c r="CG25" s="144">
        <v>1</v>
      </c>
      <c r="CH25" s="144">
        <v>1</v>
      </c>
      <c r="CI25" s="144">
        <v>2</v>
      </c>
      <c r="CJ25" s="144">
        <v>0</v>
      </c>
      <c r="CK25" s="144">
        <v>0</v>
      </c>
      <c r="CL25" s="144">
        <v>2</v>
      </c>
      <c r="CM25" s="144">
        <v>0</v>
      </c>
      <c r="CN25" s="144">
        <v>0</v>
      </c>
      <c r="CO25" s="144">
        <v>0</v>
      </c>
      <c r="CP25" s="144">
        <v>0</v>
      </c>
      <c r="CQ25" s="144">
        <v>0</v>
      </c>
      <c r="CR25" s="144">
        <v>0</v>
      </c>
      <c r="CS25" s="144">
        <v>0</v>
      </c>
      <c r="CT25" s="144">
        <v>0</v>
      </c>
      <c r="CU25" s="144">
        <v>0</v>
      </c>
      <c r="CV25" s="144">
        <v>0</v>
      </c>
      <c r="CW25" s="144">
        <v>0</v>
      </c>
      <c r="CX25" s="144">
        <v>0</v>
      </c>
      <c r="CY25" s="144">
        <v>0</v>
      </c>
      <c r="CZ25" s="144">
        <v>0</v>
      </c>
      <c r="DA25" s="144">
        <v>0</v>
      </c>
      <c r="DB25" s="144">
        <v>0</v>
      </c>
      <c r="DC25" s="145">
        <v>0</v>
      </c>
      <c r="DD25" s="146">
        <f t="shared" si="0"/>
        <v>117</v>
      </c>
      <c r="DE25" s="140">
        <f t="shared" si="1"/>
        <v>56.796116504854368</v>
      </c>
    </row>
    <row r="26" spans="1:109" ht="54.75" customHeight="1" thickBot="1" x14ac:dyDescent="0.3">
      <c r="A26" s="113"/>
      <c r="B26" s="147"/>
      <c r="C26" s="148"/>
      <c r="D26" s="116" t="s">
        <v>118</v>
      </c>
      <c r="E26" s="149">
        <f>COUNTIF(E25,2)/1*100</f>
        <v>0</v>
      </c>
      <c r="F26" s="149">
        <f t="shared" ref="F26:BQ26" si="18">COUNTIF(F25,2)/1*100</f>
        <v>100</v>
      </c>
      <c r="G26" s="149">
        <f t="shared" si="18"/>
        <v>100</v>
      </c>
      <c r="H26" s="149">
        <f t="shared" si="18"/>
        <v>100</v>
      </c>
      <c r="I26" s="149">
        <f t="shared" si="18"/>
        <v>0</v>
      </c>
      <c r="J26" s="149">
        <f t="shared" si="18"/>
        <v>0</v>
      </c>
      <c r="K26" s="149">
        <f t="shared" si="18"/>
        <v>0</v>
      </c>
      <c r="L26" s="149">
        <f t="shared" si="18"/>
        <v>100</v>
      </c>
      <c r="M26" s="149">
        <f t="shared" si="18"/>
        <v>100</v>
      </c>
      <c r="N26" s="149">
        <f t="shared" si="18"/>
        <v>0</v>
      </c>
      <c r="O26" s="149">
        <f t="shared" si="18"/>
        <v>0</v>
      </c>
      <c r="P26" s="149">
        <f t="shared" si="18"/>
        <v>0</v>
      </c>
      <c r="Q26" s="149">
        <f t="shared" si="18"/>
        <v>0</v>
      </c>
      <c r="R26" s="149">
        <f t="shared" si="18"/>
        <v>0</v>
      </c>
      <c r="S26" s="149">
        <f t="shared" si="18"/>
        <v>0</v>
      </c>
      <c r="T26" s="149">
        <f t="shared" si="18"/>
        <v>0</v>
      </c>
      <c r="U26" s="149">
        <f t="shared" si="18"/>
        <v>0</v>
      </c>
      <c r="V26" s="149">
        <f t="shared" si="18"/>
        <v>100</v>
      </c>
      <c r="W26" s="149">
        <f t="shared" si="18"/>
        <v>0</v>
      </c>
      <c r="X26" s="149">
        <f t="shared" si="18"/>
        <v>100</v>
      </c>
      <c r="Y26" s="149">
        <f t="shared" si="18"/>
        <v>100</v>
      </c>
      <c r="Z26" s="149">
        <f t="shared" si="18"/>
        <v>0</v>
      </c>
      <c r="AA26" s="149">
        <f t="shared" si="18"/>
        <v>100</v>
      </c>
      <c r="AB26" s="149">
        <f t="shared" si="18"/>
        <v>100</v>
      </c>
      <c r="AC26" s="149">
        <f t="shared" si="18"/>
        <v>0</v>
      </c>
      <c r="AD26" s="149">
        <f t="shared" si="18"/>
        <v>100</v>
      </c>
      <c r="AE26" s="149">
        <f t="shared" si="18"/>
        <v>100</v>
      </c>
      <c r="AF26" s="149">
        <f t="shared" si="18"/>
        <v>0</v>
      </c>
      <c r="AG26" s="149">
        <f t="shared" si="18"/>
        <v>100</v>
      </c>
      <c r="AH26" s="149">
        <f t="shared" si="18"/>
        <v>100</v>
      </c>
      <c r="AI26" s="149">
        <f t="shared" si="18"/>
        <v>100</v>
      </c>
      <c r="AJ26" s="149">
        <f t="shared" si="18"/>
        <v>100</v>
      </c>
      <c r="AK26" s="149">
        <f t="shared" si="18"/>
        <v>100</v>
      </c>
      <c r="AL26" s="149">
        <f t="shared" si="18"/>
        <v>100</v>
      </c>
      <c r="AM26" s="149">
        <f t="shared" si="18"/>
        <v>100</v>
      </c>
      <c r="AN26" s="149">
        <f t="shared" si="18"/>
        <v>100</v>
      </c>
      <c r="AO26" s="149">
        <f t="shared" si="18"/>
        <v>100</v>
      </c>
      <c r="AP26" s="149">
        <f t="shared" si="18"/>
        <v>100</v>
      </c>
      <c r="AQ26" s="149">
        <f t="shared" si="18"/>
        <v>0</v>
      </c>
      <c r="AR26" s="149">
        <f t="shared" si="18"/>
        <v>100</v>
      </c>
      <c r="AS26" s="149">
        <f t="shared" si="18"/>
        <v>0</v>
      </c>
      <c r="AT26" s="149">
        <f t="shared" si="18"/>
        <v>0</v>
      </c>
      <c r="AU26" s="149">
        <f t="shared" si="18"/>
        <v>100</v>
      </c>
      <c r="AV26" s="149">
        <f t="shared" si="18"/>
        <v>100</v>
      </c>
      <c r="AW26" s="149">
        <f t="shared" si="18"/>
        <v>100</v>
      </c>
      <c r="AX26" s="149">
        <f t="shared" si="18"/>
        <v>100</v>
      </c>
      <c r="AY26" s="149">
        <f t="shared" si="18"/>
        <v>100</v>
      </c>
      <c r="AZ26" s="149">
        <f t="shared" si="18"/>
        <v>100</v>
      </c>
      <c r="BA26" s="149">
        <f t="shared" si="18"/>
        <v>0</v>
      </c>
      <c r="BB26" s="149">
        <f t="shared" si="18"/>
        <v>0</v>
      </c>
      <c r="BC26" s="149">
        <f t="shared" si="18"/>
        <v>100</v>
      </c>
      <c r="BD26" s="149">
        <f t="shared" si="18"/>
        <v>100</v>
      </c>
      <c r="BE26" s="149">
        <f t="shared" si="18"/>
        <v>100</v>
      </c>
      <c r="BF26" s="149">
        <f t="shared" si="18"/>
        <v>100</v>
      </c>
      <c r="BG26" s="149">
        <f t="shared" si="18"/>
        <v>100</v>
      </c>
      <c r="BH26" s="149">
        <f t="shared" si="18"/>
        <v>100</v>
      </c>
      <c r="BI26" s="149">
        <f t="shared" si="18"/>
        <v>100</v>
      </c>
      <c r="BJ26" s="149">
        <f t="shared" si="18"/>
        <v>100</v>
      </c>
      <c r="BK26" s="149">
        <f t="shared" si="18"/>
        <v>100</v>
      </c>
      <c r="BL26" s="149">
        <f t="shared" si="18"/>
        <v>100</v>
      </c>
      <c r="BM26" s="149">
        <f t="shared" si="18"/>
        <v>0</v>
      </c>
      <c r="BN26" s="149">
        <f t="shared" si="18"/>
        <v>0</v>
      </c>
      <c r="BO26" s="149">
        <f t="shared" si="18"/>
        <v>0</v>
      </c>
      <c r="BP26" s="149">
        <f t="shared" si="18"/>
        <v>0</v>
      </c>
      <c r="BQ26" s="149">
        <f t="shared" si="18"/>
        <v>0</v>
      </c>
      <c r="BR26" s="149">
        <f t="shared" ref="BR26:DC26" si="19">COUNTIF(BR25,2)/1*100</f>
        <v>100</v>
      </c>
      <c r="BS26" s="149">
        <f t="shared" si="19"/>
        <v>0</v>
      </c>
      <c r="BT26" s="149">
        <f t="shared" si="19"/>
        <v>0</v>
      </c>
      <c r="BU26" s="149">
        <f t="shared" si="19"/>
        <v>0</v>
      </c>
      <c r="BV26" s="149">
        <f t="shared" si="19"/>
        <v>100</v>
      </c>
      <c r="BW26" s="149">
        <f t="shared" si="19"/>
        <v>100</v>
      </c>
      <c r="BX26" s="149">
        <f t="shared" si="19"/>
        <v>100</v>
      </c>
      <c r="BY26" s="149">
        <f t="shared" si="19"/>
        <v>0</v>
      </c>
      <c r="BZ26" s="149">
        <f t="shared" si="19"/>
        <v>100</v>
      </c>
      <c r="CA26" s="149">
        <f t="shared" si="19"/>
        <v>0</v>
      </c>
      <c r="CB26" s="149">
        <f t="shared" si="19"/>
        <v>0</v>
      </c>
      <c r="CC26" s="149">
        <f t="shared" si="19"/>
        <v>100</v>
      </c>
      <c r="CD26" s="149">
        <f t="shared" si="19"/>
        <v>0</v>
      </c>
      <c r="CE26" s="149">
        <f t="shared" si="19"/>
        <v>0</v>
      </c>
      <c r="CF26" s="149">
        <f t="shared" si="19"/>
        <v>100</v>
      </c>
      <c r="CG26" s="149">
        <f t="shared" si="19"/>
        <v>0</v>
      </c>
      <c r="CH26" s="149">
        <f t="shared" si="19"/>
        <v>0</v>
      </c>
      <c r="CI26" s="149">
        <f t="shared" si="19"/>
        <v>100</v>
      </c>
      <c r="CJ26" s="149">
        <f t="shared" si="19"/>
        <v>0</v>
      </c>
      <c r="CK26" s="149">
        <f t="shared" si="19"/>
        <v>0</v>
      </c>
      <c r="CL26" s="149">
        <f t="shared" si="19"/>
        <v>100</v>
      </c>
      <c r="CM26" s="149">
        <f t="shared" si="19"/>
        <v>0</v>
      </c>
      <c r="CN26" s="149">
        <f t="shared" si="19"/>
        <v>0</v>
      </c>
      <c r="CO26" s="149">
        <f t="shared" si="19"/>
        <v>0</v>
      </c>
      <c r="CP26" s="149">
        <f t="shared" si="19"/>
        <v>0</v>
      </c>
      <c r="CQ26" s="149">
        <f t="shared" si="19"/>
        <v>0</v>
      </c>
      <c r="CR26" s="149">
        <f t="shared" si="19"/>
        <v>0</v>
      </c>
      <c r="CS26" s="149">
        <f t="shared" si="19"/>
        <v>0</v>
      </c>
      <c r="CT26" s="149">
        <f t="shared" si="19"/>
        <v>0</v>
      </c>
      <c r="CU26" s="149">
        <f t="shared" si="19"/>
        <v>0</v>
      </c>
      <c r="CV26" s="149">
        <f t="shared" si="19"/>
        <v>0</v>
      </c>
      <c r="CW26" s="149">
        <f t="shared" si="19"/>
        <v>0</v>
      </c>
      <c r="CX26" s="149">
        <f t="shared" si="19"/>
        <v>0</v>
      </c>
      <c r="CY26" s="149">
        <f t="shared" si="19"/>
        <v>0</v>
      </c>
      <c r="CZ26" s="149">
        <f t="shared" si="19"/>
        <v>0</v>
      </c>
      <c r="DA26" s="149">
        <f t="shared" si="19"/>
        <v>0</v>
      </c>
      <c r="DB26" s="149">
        <f t="shared" si="19"/>
        <v>0</v>
      </c>
      <c r="DC26" s="149">
        <f t="shared" si="19"/>
        <v>0</v>
      </c>
      <c r="DD26" s="118" t="s">
        <v>119</v>
      </c>
      <c r="DE26" s="119">
        <f>AVERAGE(DE25)</f>
        <v>56.796116504854368</v>
      </c>
    </row>
    <row r="27" spans="1:109" ht="15.75" thickBot="1" x14ac:dyDescent="0.3"/>
    <row r="28" spans="1:109" ht="51.75" customHeight="1" thickBot="1" x14ac:dyDescent="0.3">
      <c r="D28" s="2" t="s">
        <v>112</v>
      </c>
      <c r="E28" s="5">
        <f>COUNTIF(E6:E9,2)+COUNTIF(E11,2)+COUNTIF(E13,2)+COUNTIF(E15,2)+COUNTIF(E17,2)+COUNTIF(E19,2)+COUNTIF(E21,2)+COUNTIF(E23,2)+COUNTIF(E25,2)</f>
        <v>3</v>
      </c>
      <c r="F28" s="6">
        <f t="shared" ref="F28:BQ28" si="20">COUNTIF(F6:F9,2)+COUNTIF(F11,2)+COUNTIF(F13,2)+COUNTIF(F15,2)+COUNTIF(F17,2)+COUNTIF(F19,2)+COUNTIF(F21,2)+COUNTIF(F23,2)+COUNTIF(F25,2)</f>
        <v>9</v>
      </c>
      <c r="G28" s="6">
        <f t="shared" si="20"/>
        <v>11</v>
      </c>
      <c r="H28" s="6">
        <f t="shared" si="20"/>
        <v>2</v>
      </c>
      <c r="I28" s="6">
        <f t="shared" si="20"/>
        <v>2</v>
      </c>
      <c r="J28" s="6">
        <f t="shared" si="20"/>
        <v>9</v>
      </c>
      <c r="K28" s="6">
        <f t="shared" si="20"/>
        <v>5</v>
      </c>
      <c r="L28" s="6">
        <f t="shared" si="20"/>
        <v>12</v>
      </c>
      <c r="M28" s="6">
        <f t="shared" si="20"/>
        <v>11</v>
      </c>
      <c r="N28" s="6">
        <f t="shared" si="20"/>
        <v>2</v>
      </c>
      <c r="O28" s="6">
        <f t="shared" si="20"/>
        <v>2</v>
      </c>
      <c r="P28" s="5">
        <f t="shared" si="20"/>
        <v>7</v>
      </c>
      <c r="Q28" s="5">
        <f t="shared" si="20"/>
        <v>3</v>
      </c>
      <c r="R28" s="5">
        <f t="shared" si="20"/>
        <v>8</v>
      </c>
      <c r="S28" s="5">
        <f t="shared" si="20"/>
        <v>5</v>
      </c>
      <c r="T28" s="5">
        <f t="shared" si="20"/>
        <v>3</v>
      </c>
      <c r="U28" s="5">
        <f t="shared" si="20"/>
        <v>5</v>
      </c>
      <c r="V28" s="6">
        <f t="shared" si="20"/>
        <v>12</v>
      </c>
      <c r="W28" s="6">
        <f t="shared" si="20"/>
        <v>10</v>
      </c>
      <c r="X28" s="6">
        <f t="shared" si="20"/>
        <v>10</v>
      </c>
      <c r="Y28" s="6">
        <f t="shared" si="20"/>
        <v>10</v>
      </c>
      <c r="Z28" s="6">
        <f t="shared" si="20"/>
        <v>7</v>
      </c>
      <c r="AA28" s="6">
        <f t="shared" si="20"/>
        <v>11</v>
      </c>
      <c r="AB28" s="6">
        <f t="shared" si="20"/>
        <v>3</v>
      </c>
      <c r="AC28" s="6">
        <f t="shared" si="20"/>
        <v>11</v>
      </c>
      <c r="AD28" s="6">
        <f t="shared" si="20"/>
        <v>9</v>
      </c>
      <c r="AE28" s="6">
        <f t="shared" si="20"/>
        <v>12</v>
      </c>
      <c r="AF28" s="6">
        <f t="shared" si="20"/>
        <v>11</v>
      </c>
      <c r="AG28" s="6">
        <f t="shared" si="20"/>
        <v>12</v>
      </c>
      <c r="AH28" s="6">
        <f t="shared" si="20"/>
        <v>12</v>
      </c>
      <c r="AI28" s="5">
        <f t="shared" si="20"/>
        <v>11</v>
      </c>
      <c r="AJ28" s="5">
        <f t="shared" si="20"/>
        <v>12</v>
      </c>
      <c r="AK28" s="5">
        <f t="shared" si="20"/>
        <v>11</v>
      </c>
      <c r="AL28" s="5">
        <f t="shared" si="20"/>
        <v>11</v>
      </c>
      <c r="AM28" s="5">
        <f t="shared" si="20"/>
        <v>10</v>
      </c>
      <c r="AN28" s="5">
        <f t="shared" si="20"/>
        <v>4</v>
      </c>
      <c r="AO28" s="5">
        <f t="shared" si="20"/>
        <v>3</v>
      </c>
      <c r="AP28" s="5">
        <f t="shared" si="20"/>
        <v>11</v>
      </c>
      <c r="AQ28" s="5">
        <f t="shared" si="20"/>
        <v>6</v>
      </c>
      <c r="AR28" s="5">
        <f t="shared" si="20"/>
        <v>10</v>
      </c>
      <c r="AS28" s="5">
        <f t="shared" si="20"/>
        <v>9</v>
      </c>
      <c r="AT28" s="5">
        <f t="shared" si="20"/>
        <v>10</v>
      </c>
      <c r="AU28" s="6">
        <f t="shared" si="20"/>
        <v>10</v>
      </c>
      <c r="AV28" s="6">
        <f t="shared" si="20"/>
        <v>9</v>
      </c>
      <c r="AW28" s="5">
        <f t="shared" si="20"/>
        <v>12</v>
      </c>
      <c r="AX28" s="5">
        <f t="shared" si="20"/>
        <v>12</v>
      </c>
      <c r="AY28" s="5">
        <f t="shared" si="20"/>
        <v>12</v>
      </c>
      <c r="AZ28" s="5">
        <f t="shared" si="20"/>
        <v>9</v>
      </c>
      <c r="BA28" s="5">
        <f t="shared" si="20"/>
        <v>2</v>
      </c>
      <c r="BB28" s="5">
        <f t="shared" si="20"/>
        <v>2</v>
      </c>
      <c r="BC28" s="5">
        <f t="shared" si="20"/>
        <v>3</v>
      </c>
      <c r="BD28" s="5">
        <f t="shared" si="20"/>
        <v>3</v>
      </c>
      <c r="BE28" s="5">
        <f t="shared" si="20"/>
        <v>3</v>
      </c>
      <c r="BF28" s="5">
        <f t="shared" si="20"/>
        <v>2</v>
      </c>
      <c r="BG28" s="5">
        <f t="shared" si="20"/>
        <v>2</v>
      </c>
      <c r="BH28" s="5">
        <f t="shared" si="20"/>
        <v>1</v>
      </c>
      <c r="BI28" s="5">
        <f t="shared" si="20"/>
        <v>2</v>
      </c>
      <c r="BJ28" s="5">
        <f t="shared" si="20"/>
        <v>3</v>
      </c>
      <c r="BK28" s="5">
        <f t="shared" si="20"/>
        <v>3</v>
      </c>
      <c r="BL28" s="5">
        <f t="shared" si="20"/>
        <v>3</v>
      </c>
      <c r="BM28" s="6">
        <f t="shared" si="20"/>
        <v>8</v>
      </c>
      <c r="BN28" s="6">
        <f t="shared" si="20"/>
        <v>5</v>
      </c>
      <c r="BO28" s="6">
        <f t="shared" si="20"/>
        <v>7</v>
      </c>
      <c r="BP28" s="6">
        <f t="shared" si="20"/>
        <v>7</v>
      </c>
      <c r="BQ28" s="6">
        <f t="shared" si="20"/>
        <v>2</v>
      </c>
      <c r="BR28" s="6">
        <f t="shared" ref="BR28:DC28" si="21">COUNTIF(BR6:BR9,2)+COUNTIF(BR11,2)+COUNTIF(BR13,2)+COUNTIF(BR15,2)+COUNTIF(BR17,2)+COUNTIF(BR19,2)+COUNTIF(BR21,2)+COUNTIF(BR23,2)+COUNTIF(BR25,2)</f>
        <v>10</v>
      </c>
      <c r="BS28" s="6">
        <f t="shared" si="21"/>
        <v>5</v>
      </c>
      <c r="BT28" s="6">
        <f t="shared" si="21"/>
        <v>6</v>
      </c>
      <c r="BU28" s="6">
        <f t="shared" si="21"/>
        <v>7</v>
      </c>
      <c r="BV28" s="6">
        <f t="shared" si="21"/>
        <v>1</v>
      </c>
      <c r="BW28" s="6">
        <f t="shared" si="21"/>
        <v>1</v>
      </c>
      <c r="BX28" s="5">
        <f t="shared" si="21"/>
        <v>12</v>
      </c>
      <c r="BY28" s="5">
        <f t="shared" si="21"/>
        <v>2</v>
      </c>
      <c r="BZ28" s="6">
        <f t="shared" si="21"/>
        <v>12</v>
      </c>
      <c r="CA28" s="6">
        <f t="shared" si="21"/>
        <v>11</v>
      </c>
      <c r="CB28" s="6">
        <f t="shared" si="21"/>
        <v>3</v>
      </c>
      <c r="CC28" s="5">
        <f t="shared" si="21"/>
        <v>2</v>
      </c>
      <c r="CD28" s="5">
        <f t="shared" si="21"/>
        <v>2</v>
      </c>
      <c r="CE28" s="5">
        <f t="shared" si="21"/>
        <v>1</v>
      </c>
      <c r="CF28" s="5">
        <f t="shared" si="21"/>
        <v>5</v>
      </c>
      <c r="CG28" s="5">
        <f t="shared" si="21"/>
        <v>1</v>
      </c>
      <c r="CH28" s="5">
        <f t="shared" si="21"/>
        <v>1</v>
      </c>
      <c r="CI28" s="5">
        <f t="shared" si="21"/>
        <v>4</v>
      </c>
      <c r="CJ28" s="6">
        <f t="shared" si="21"/>
        <v>0</v>
      </c>
      <c r="CK28" s="6">
        <f t="shared" si="21"/>
        <v>5</v>
      </c>
      <c r="CL28" s="6">
        <f t="shared" si="21"/>
        <v>2</v>
      </c>
      <c r="CM28" s="6">
        <f t="shared" si="21"/>
        <v>0</v>
      </c>
      <c r="CN28" s="5">
        <f t="shared" si="21"/>
        <v>0</v>
      </c>
      <c r="CO28" s="5">
        <f t="shared" si="21"/>
        <v>0</v>
      </c>
      <c r="CP28" s="5">
        <f t="shared" si="21"/>
        <v>1</v>
      </c>
      <c r="CQ28" s="5">
        <f t="shared" si="21"/>
        <v>1</v>
      </c>
      <c r="CR28" s="5">
        <f t="shared" si="21"/>
        <v>0</v>
      </c>
      <c r="CS28" s="5">
        <f t="shared" si="21"/>
        <v>1</v>
      </c>
      <c r="CT28" s="5">
        <f t="shared" si="21"/>
        <v>2</v>
      </c>
      <c r="CU28" s="5">
        <f t="shared" si="21"/>
        <v>2</v>
      </c>
      <c r="CV28" s="5">
        <f t="shared" si="21"/>
        <v>1</v>
      </c>
      <c r="CW28" s="5">
        <f t="shared" si="21"/>
        <v>0</v>
      </c>
      <c r="CX28" s="5">
        <f t="shared" si="21"/>
        <v>1</v>
      </c>
      <c r="CY28" s="5">
        <f t="shared" si="21"/>
        <v>1</v>
      </c>
      <c r="CZ28" s="5">
        <f t="shared" si="21"/>
        <v>1</v>
      </c>
      <c r="DA28" s="6">
        <f t="shared" si="21"/>
        <v>3</v>
      </c>
      <c r="DB28" s="6">
        <f t="shared" si="21"/>
        <v>3</v>
      </c>
      <c r="DC28" s="5">
        <f t="shared" si="21"/>
        <v>8</v>
      </c>
    </row>
    <row r="29" spans="1:109" ht="55.5" customHeight="1" thickBot="1" x14ac:dyDescent="0.3">
      <c r="D29" s="3" t="s">
        <v>113</v>
      </c>
      <c r="E29" s="5">
        <f>COUNTIF(E6:E9,1)+COUNTIF(E11,1)+COUNTIF(E13,1)+COUNTIF(E15,1)+COUNTIF(E17,1)+COUNTIF(E19,1)+COUNTIF(E21,1)+COUNTIF(E23,1)+COUNTIF(E25,1)</f>
        <v>6</v>
      </c>
      <c r="F29" s="6">
        <f t="shared" ref="F29:BQ29" si="22">COUNTIF(F6:F9,1)+COUNTIF(F11,1)+COUNTIF(F13,1)+COUNTIF(F15,1)+COUNTIF(F17,1)+COUNTIF(F19,1)+COUNTIF(F21,1)+COUNTIF(F23,1)+COUNTIF(F25,1)</f>
        <v>0</v>
      </c>
      <c r="G29" s="6">
        <f t="shared" si="22"/>
        <v>0</v>
      </c>
      <c r="H29" s="6">
        <f t="shared" si="22"/>
        <v>8</v>
      </c>
      <c r="I29" s="6">
        <f t="shared" si="22"/>
        <v>0</v>
      </c>
      <c r="J29" s="6">
        <f t="shared" si="22"/>
        <v>0</v>
      </c>
      <c r="K29" s="6">
        <f t="shared" si="22"/>
        <v>6</v>
      </c>
      <c r="L29" s="6">
        <f t="shared" si="22"/>
        <v>0</v>
      </c>
      <c r="M29" s="6">
        <f t="shared" si="22"/>
        <v>0</v>
      </c>
      <c r="N29" s="6">
        <f t="shared" si="22"/>
        <v>0</v>
      </c>
      <c r="O29" s="6">
        <f t="shared" si="22"/>
        <v>0</v>
      </c>
      <c r="P29" s="5">
        <f t="shared" si="22"/>
        <v>2</v>
      </c>
      <c r="Q29" s="5">
        <f t="shared" si="22"/>
        <v>1</v>
      </c>
      <c r="R29" s="5">
        <f t="shared" si="22"/>
        <v>3</v>
      </c>
      <c r="S29" s="5">
        <f t="shared" si="22"/>
        <v>0</v>
      </c>
      <c r="T29" s="5">
        <f t="shared" si="22"/>
        <v>2</v>
      </c>
      <c r="U29" s="5">
        <f t="shared" si="22"/>
        <v>0</v>
      </c>
      <c r="V29" s="6">
        <f t="shared" si="22"/>
        <v>0</v>
      </c>
      <c r="W29" s="6">
        <f t="shared" si="22"/>
        <v>1</v>
      </c>
      <c r="X29" s="6">
        <f t="shared" si="22"/>
        <v>0</v>
      </c>
      <c r="Y29" s="6">
        <f t="shared" si="22"/>
        <v>0</v>
      </c>
      <c r="Z29" s="6">
        <f t="shared" si="22"/>
        <v>0</v>
      </c>
      <c r="AA29" s="6">
        <f t="shared" si="22"/>
        <v>0</v>
      </c>
      <c r="AB29" s="6">
        <f t="shared" si="22"/>
        <v>3</v>
      </c>
      <c r="AC29" s="6">
        <f t="shared" si="22"/>
        <v>0</v>
      </c>
      <c r="AD29" s="6">
        <f t="shared" si="22"/>
        <v>0</v>
      </c>
      <c r="AE29" s="6">
        <f t="shared" si="22"/>
        <v>0</v>
      </c>
      <c r="AF29" s="6">
        <f t="shared" si="22"/>
        <v>1</v>
      </c>
      <c r="AG29" s="6">
        <f t="shared" si="22"/>
        <v>0</v>
      </c>
      <c r="AH29" s="6">
        <f t="shared" si="22"/>
        <v>0</v>
      </c>
      <c r="AI29" s="5">
        <f t="shared" si="22"/>
        <v>0</v>
      </c>
      <c r="AJ29" s="5">
        <f t="shared" si="22"/>
        <v>0</v>
      </c>
      <c r="AK29" s="5">
        <f t="shared" si="22"/>
        <v>1</v>
      </c>
      <c r="AL29" s="5">
        <f t="shared" si="22"/>
        <v>0</v>
      </c>
      <c r="AM29" s="5">
        <f t="shared" si="22"/>
        <v>0</v>
      </c>
      <c r="AN29" s="5">
        <f t="shared" si="22"/>
        <v>0</v>
      </c>
      <c r="AO29" s="5">
        <f t="shared" si="22"/>
        <v>0</v>
      </c>
      <c r="AP29" s="5">
        <f t="shared" si="22"/>
        <v>1</v>
      </c>
      <c r="AQ29" s="5">
        <f t="shared" si="22"/>
        <v>4</v>
      </c>
      <c r="AR29" s="5">
        <f t="shared" si="22"/>
        <v>1</v>
      </c>
      <c r="AS29" s="5">
        <f t="shared" si="22"/>
        <v>2</v>
      </c>
      <c r="AT29" s="5">
        <f t="shared" si="22"/>
        <v>1</v>
      </c>
      <c r="AU29" s="6">
        <f t="shared" si="22"/>
        <v>0</v>
      </c>
      <c r="AV29" s="6">
        <f t="shared" si="22"/>
        <v>2</v>
      </c>
      <c r="AW29" s="5">
        <f t="shared" si="22"/>
        <v>0</v>
      </c>
      <c r="AX29" s="5">
        <f t="shared" si="22"/>
        <v>0</v>
      </c>
      <c r="AY29" s="5">
        <f t="shared" si="22"/>
        <v>0</v>
      </c>
      <c r="AZ29" s="5">
        <f t="shared" si="22"/>
        <v>2</v>
      </c>
      <c r="BA29" s="5">
        <f t="shared" si="22"/>
        <v>0</v>
      </c>
      <c r="BB29" s="5">
        <f t="shared" si="22"/>
        <v>0</v>
      </c>
      <c r="BC29" s="5">
        <f t="shared" si="22"/>
        <v>9</v>
      </c>
      <c r="BD29" s="5">
        <f t="shared" si="22"/>
        <v>9</v>
      </c>
      <c r="BE29" s="5">
        <f t="shared" si="22"/>
        <v>9</v>
      </c>
      <c r="BF29" s="5">
        <f t="shared" si="22"/>
        <v>7</v>
      </c>
      <c r="BG29" s="5">
        <f t="shared" si="22"/>
        <v>8</v>
      </c>
      <c r="BH29" s="5">
        <f t="shared" si="22"/>
        <v>1</v>
      </c>
      <c r="BI29" s="5">
        <f t="shared" si="22"/>
        <v>8</v>
      </c>
      <c r="BJ29" s="5">
        <f t="shared" si="22"/>
        <v>9</v>
      </c>
      <c r="BK29" s="5">
        <f t="shared" si="22"/>
        <v>9</v>
      </c>
      <c r="BL29" s="5">
        <f t="shared" si="22"/>
        <v>9</v>
      </c>
      <c r="BM29" s="6">
        <f t="shared" si="22"/>
        <v>4</v>
      </c>
      <c r="BN29" s="6">
        <f t="shared" si="22"/>
        <v>4</v>
      </c>
      <c r="BO29" s="6">
        <f t="shared" si="22"/>
        <v>3</v>
      </c>
      <c r="BP29" s="6">
        <f t="shared" si="22"/>
        <v>3</v>
      </c>
      <c r="BQ29" s="6">
        <f t="shared" si="22"/>
        <v>3</v>
      </c>
      <c r="BR29" s="6">
        <f t="shared" ref="BR29:DC29" si="23">COUNTIF(BR6:BR9,1)+COUNTIF(BR11,1)+COUNTIF(BR13,1)+COUNTIF(BR15,1)+COUNTIF(BR17,1)+COUNTIF(BR19,1)+COUNTIF(BR21,1)+COUNTIF(BR23,1)+COUNTIF(BR25,1)</f>
        <v>1</v>
      </c>
      <c r="BS29" s="6">
        <f t="shared" si="23"/>
        <v>1</v>
      </c>
      <c r="BT29" s="6">
        <f t="shared" si="23"/>
        <v>3</v>
      </c>
      <c r="BU29" s="6">
        <f t="shared" si="23"/>
        <v>3</v>
      </c>
      <c r="BV29" s="6">
        <f t="shared" si="23"/>
        <v>0</v>
      </c>
      <c r="BW29" s="6">
        <f t="shared" si="23"/>
        <v>0</v>
      </c>
      <c r="BX29" s="5">
        <f t="shared" si="23"/>
        <v>0</v>
      </c>
      <c r="BY29" s="5">
        <f t="shared" si="23"/>
        <v>2</v>
      </c>
      <c r="BZ29" s="6">
        <f t="shared" si="23"/>
        <v>0</v>
      </c>
      <c r="CA29" s="6">
        <f t="shared" si="23"/>
        <v>0</v>
      </c>
      <c r="CB29" s="6">
        <f t="shared" si="23"/>
        <v>0</v>
      </c>
      <c r="CC29" s="5">
        <f t="shared" si="23"/>
        <v>0</v>
      </c>
      <c r="CD29" s="5">
        <f t="shared" si="23"/>
        <v>1</v>
      </c>
      <c r="CE29" s="5">
        <f t="shared" si="23"/>
        <v>2</v>
      </c>
      <c r="CF29" s="5">
        <f t="shared" si="23"/>
        <v>0</v>
      </c>
      <c r="CG29" s="5">
        <f t="shared" si="23"/>
        <v>2</v>
      </c>
      <c r="CH29" s="5">
        <f t="shared" si="23"/>
        <v>2</v>
      </c>
      <c r="CI29" s="5">
        <f t="shared" si="23"/>
        <v>7</v>
      </c>
      <c r="CJ29" s="6">
        <f t="shared" si="23"/>
        <v>1</v>
      </c>
      <c r="CK29" s="6">
        <f t="shared" si="23"/>
        <v>2</v>
      </c>
      <c r="CL29" s="6">
        <f t="shared" si="23"/>
        <v>1</v>
      </c>
      <c r="CM29" s="6">
        <f t="shared" si="23"/>
        <v>1</v>
      </c>
      <c r="CN29" s="5">
        <f t="shared" si="23"/>
        <v>2</v>
      </c>
      <c r="CO29" s="5">
        <f t="shared" si="23"/>
        <v>2</v>
      </c>
      <c r="CP29" s="5">
        <f t="shared" si="23"/>
        <v>1</v>
      </c>
      <c r="CQ29" s="5">
        <f t="shared" si="23"/>
        <v>1</v>
      </c>
      <c r="CR29" s="5">
        <f t="shared" si="23"/>
        <v>1</v>
      </c>
      <c r="CS29" s="5">
        <f t="shared" si="23"/>
        <v>0</v>
      </c>
      <c r="CT29" s="5">
        <f t="shared" si="23"/>
        <v>0</v>
      </c>
      <c r="CU29" s="5">
        <f t="shared" si="23"/>
        <v>0</v>
      </c>
      <c r="CV29" s="5">
        <f t="shared" si="23"/>
        <v>0</v>
      </c>
      <c r="CW29" s="5">
        <f t="shared" si="23"/>
        <v>1</v>
      </c>
      <c r="CX29" s="5">
        <f t="shared" si="23"/>
        <v>1</v>
      </c>
      <c r="CY29" s="5">
        <f t="shared" si="23"/>
        <v>0</v>
      </c>
      <c r="CZ29" s="5">
        <f t="shared" si="23"/>
        <v>1</v>
      </c>
      <c r="DA29" s="6">
        <f t="shared" si="23"/>
        <v>0</v>
      </c>
      <c r="DB29" s="6">
        <f t="shared" si="23"/>
        <v>0</v>
      </c>
      <c r="DC29" s="5">
        <f t="shared" si="23"/>
        <v>1</v>
      </c>
    </row>
    <row r="30" spans="1:109" ht="68.25" customHeight="1" thickBot="1" x14ac:dyDescent="0.3">
      <c r="D30" s="3" t="s">
        <v>114</v>
      </c>
      <c r="E30" s="5">
        <f>COUNTIF(E6:E9,0)+COUNTIF(E11,0)+COUNTIF(E13,0)+COUNTIF(E15,0)+COUNTIF(E17,0)+COUNTIF(E19,0)+COUNTIF(E21,0)+COUNTIF(E23,0)+COUNTIF(E25,)</f>
        <v>3</v>
      </c>
      <c r="F30" s="6">
        <f t="shared" ref="F30:BQ30" si="24">COUNTIF(F6:F9,0)+COUNTIF(F11,0)+COUNTIF(F13,0)+COUNTIF(F15,0)+COUNTIF(F17,0)+COUNTIF(F19,0)+COUNTIF(F21,0)+COUNTIF(F23,0)+COUNTIF(F25,)</f>
        <v>3</v>
      </c>
      <c r="G30" s="6">
        <f t="shared" si="24"/>
        <v>1</v>
      </c>
      <c r="H30" s="6">
        <f t="shared" si="24"/>
        <v>2</v>
      </c>
      <c r="I30" s="6">
        <f t="shared" si="24"/>
        <v>10</v>
      </c>
      <c r="J30" s="6">
        <f t="shared" si="24"/>
        <v>3</v>
      </c>
      <c r="K30" s="6">
        <f t="shared" si="24"/>
        <v>1</v>
      </c>
      <c r="L30" s="6">
        <f t="shared" si="24"/>
        <v>0</v>
      </c>
      <c r="M30" s="6">
        <f t="shared" si="24"/>
        <v>1</v>
      </c>
      <c r="N30" s="6">
        <f t="shared" si="24"/>
        <v>10</v>
      </c>
      <c r="O30" s="6">
        <f t="shared" si="24"/>
        <v>10</v>
      </c>
      <c r="P30" s="5">
        <f t="shared" si="24"/>
        <v>3</v>
      </c>
      <c r="Q30" s="5">
        <f t="shared" si="24"/>
        <v>8</v>
      </c>
      <c r="R30" s="5">
        <f t="shared" si="24"/>
        <v>1</v>
      </c>
      <c r="S30" s="5">
        <f t="shared" si="24"/>
        <v>7</v>
      </c>
      <c r="T30" s="5">
        <f t="shared" si="24"/>
        <v>7</v>
      </c>
      <c r="U30" s="5">
        <f t="shared" si="24"/>
        <v>7</v>
      </c>
      <c r="V30" s="6">
        <f t="shared" si="24"/>
        <v>0</v>
      </c>
      <c r="W30" s="6">
        <f t="shared" si="24"/>
        <v>1</v>
      </c>
      <c r="X30" s="6">
        <f t="shared" si="24"/>
        <v>2</v>
      </c>
      <c r="Y30" s="6">
        <f t="shared" si="24"/>
        <v>2</v>
      </c>
      <c r="Z30" s="6">
        <f t="shared" si="24"/>
        <v>5</v>
      </c>
      <c r="AA30" s="6">
        <f t="shared" si="24"/>
        <v>1</v>
      </c>
      <c r="AB30" s="6">
        <f t="shared" si="24"/>
        <v>6</v>
      </c>
      <c r="AC30" s="6">
        <f t="shared" si="24"/>
        <v>1</v>
      </c>
      <c r="AD30" s="6">
        <f t="shared" si="24"/>
        <v>3</v>
      </c>
      <c r="AE30" s="6">
        <f t="shared" si="24"/>
        <v>0</v>
      </c>
      <c r="AF30" s="6">
        <f t="shared" si="24"/>
        <v>0</v>
      </c>
      <c r="AG30" s="6">
        <f t="shared" si="24"/>
        <v>0</v>
      </c>
      <c r="AH30" s="6">
        <f t="shared" si="24"/>
        <v>0</v>
      </c>
      <c r="AI30" s="5">
        <f t="shared" si="24"/>
        <v>1</v>
      </c>
      <c r="AJ30" s="5">
        <f t="shared" si="24"/>
        <v>0</v>
      </c>
      <c r="AK30" s="5">
        <f t="shared" si="24"/>
        <v>0</v>
      </c>
      <c r="AL30" s="5">
        <f t="shared" si="24"/>
        <v>1</v>
      </c>
      <c r="AM30" s="5">
        <f t="shared" si="24"/>
        <v>2</v>
      </c>
      <c r="AN30" s="5">
        <f t="shared" si="24"/>
        <v>8</v>
      </c>
      <c r="AO30" s="5">
        <f t="shared" si="24"/>
        <v>9</v>
      </c>
      <c r="AP30" s="5">
        <f t="shared" si="24"/>
        <v>0</v>
      </c>
      <c r="AQ30" s="5">
        <f t="shared" si="24"/>
        <v>2</v>
      </c>
      <c r="AR30" s="5">
        <f t="shared" si="24"/>
        <v>1</v>
      </c>
      <c r="AS30" s="5">
        <f t="shared" si="24"/>
        <v>1</v>
      </c>
      <c r="AT30" s="5">
        <f t="shared" si="24"/>
        <v>1</v>
      </c>
      <c r="AU30" s="6">
        <f t="shared" si="24"/>
        <v>2</v>
      </c>
      <c r="AV30" s="6">
        <f t="shared" si="24"/>
        <v>1</v>
      </c>
      <c r="AW30" s="5">
        <f t="shared" si="24"/>
        <v>0</v>
      </c>
      <c r="AX30" s="5">
        <f t="shared" si="24"/>
        <v>0</v>
      </c>
      <c r="AY30" s="5">
        <f t="shared" si="24"/>
        <v>0</v>
      </c>
      <c r="AZ30" s="5">
        <f t="shared" si="24"/>
        <v>1</v>
      </c>
      <c r="BA30" s="5">
        <f t="shared" si="24"/>
        <v>10</v>
      </c>
      <c r="BB30" s="5">
        <f t="shared" si="24"/>
        <v>10</v>
      </c>
      <c r="BC30" s="5">
        <f t="shared" si="24"/>
        <v>0</v>
      </c>
      <c r="BD30" s="5">
        <f t="shared" si="24"/>
        <v>0</v>
      </c>
      <c r="BE30" s="5">
        <f t="shared" si="24"/>
        <v>0</v>
      </c>
      <c r="BF30" s="5">
        <f t="shared" si="24"/>
        <v>3</v>
      </c>
      <c r="BG30" s="5">
        <f t="shared" si="24"/>
        <v>2</v>
      </c>
      <c r="BH30" s="5">
        <f t="shared" si="24"/>
        <v>10</v>
      </c>
      <c r="BI30" s="5">
        <f t="shared" si="24"/>
        <v>2</v>
      </c>
      <c r="BJ30" s="5">
        <f t="shared" si="24"/>
        <v>0</v>
      </c>
      <c r="BK30" s="5">
        <f t="shared" si="24"/>
        <v>0</v>
      </c>
      <c r="BL30" s="5">
        <f t="shared" si="24"/>
        <v>0</v>
      </c>
      <c r="BM30" s="6">
        <f t="shared" si="24"/>
        <v>0</v>
      </c>
      <c r="BN30" s="6">
        <f t="shared" si="24"/>
        <v>3</v>
      </c>
      <c r="BO30" s="6">
        <f t="shared" si="24"/>
        <v>2</v>
      </c>
      <c r="BP30" s="6">
        <f t="shared" si="24"/>
        <v>2</v>
      </c>
      <c r="BQ30" s="6">
        <f t="shared" si="24"/>
        <v>7</v>
      </c>
      <c r="BR30" s="6">
        <f t="shared" ref="BR30:DC30" si="25">COUNTIF(BR6:BR9,0)+COUNTIF(BR11,0)+COUNTIF(BR13,0)+COUNTIF(BR15,0)+COUNTIF(BR17,0)+COUNTIF(BR19,0)+COUNTIF(BR21,0)+COUNTIF(BR23,0)+COUNTIF(BR25,)</f>
        <v>1</v>
      </c>
      <c r="BS30" s="6">
        <f t="shared" si="25"/>
        <v>6</v>
      </c>
      <c r="BT30" s="6">
        <f t="shared" si="25"/>
        <v>3</v>
      </c>
      <c r="BU30" s="6">
        <f t="shared" si="25"/>
        <v>2</v>
      </c>
      <c r="BV30" s="6">
        <f t="shared" si="25"/>
        <v>11</v>
      </c>
      <c r="BW30" s="6">
        <f t="shared" si="25"/>
        <v>11</v>
      </c>
      <c r="BX30" s="5">
        <f t="shared" si="25"/>
        <v>0</v>
      </c>
      <c r="BY30" s="5">
        <f t="shared" si="25"/>
        <v>8</v>
      </c>
      <c r="BZ30" s="6">
        <f t="shared" si="25"/>
        <v>0</v>
      </c>
      <c r="CA30" s="6">
        <f t="shared" si="25"/>
        <v>1</v>
      </c>
      <c r="CB30" s="6">
        <f t="shared" si="25"/>
        <v>9</v>
      </c>
      <c r="CC30" s="5">
        <f t="shared" si="25"/>
        <v>10</v>
      </c>
      <c r="CD30" s="5">
        <f t="shared" si="25"/>
        <v>9</v>
      </c>
      <c r="CE30" s="5">
        <f t="shared" si="25"/>
        <v>9</v>
      </c>
      <c r="CF30" s="5">
        <f t="shared" si="25"/>
        <v>7</v>
      </c>
      <c r="CG30" s="5">
        <f t="shared" si="25"/>
        <v>9</v>
      </c>
      <c r="CH30" s="5">
        <f t="shared" si="25"/>
        <v>9</v>
      </c>
      <c r="CI30" s="5">
        <f t="shared" si="25"/>
        <v>1</v>
      </c>
      <c r="CJ30" s="6">
        <f t="shared" si="25"/>
        <v>11</v>
      </c>
      <c r="CK30" s="6">
        <f t="shared" si="25"/>
        <v>5</v>
      </c>
      <c r="CL30" s="6">
        <f t="shared" si="25"/>
        <v>9</v>
      </c>
      <c r="CM30" s="6">
        <f t="shared" si="25"/>
        <v>11</v>
      </c>
      <c r="CN30" s="5">
        <f t="shared" si="25"/>
        <v>10</v>
      </c>
      <c r="CO30" s="5">
        <f t="shared" si="25"/>
        <v>10</v>
      </c>
      <c r="CP30" s="5">
        <f t="shared" si="25"/>
        <v>10</v>
      </c>
      <c r="CQ30" s="5">
        <f t="shared" si="25"/>
        <v>10</v>
      </c>
      <c r="CR30" s="5">
        <f t="shared" si="25"/>
        <v>11</v>
      </c>
      <c r="CS30" s="5">
        <f t="shared" si="25"/>
        <v>11</v>
      </c>
      <c r="CT30" s="5">
        <f t="shared" si="25"/>
        <v>10</v>
      </c>
      <c r="CU30" s="5">
        <f t="shared" si="25"/>
        <v>10</v>
      </c>
      <c r="CV30" s="5">
        <f t="shared" si="25"/>
        <v>11</v>
      </c>
      <c r="CW30" s="5">
        <f t="shared" si="25"/>
        <v>11</v>
      </c>
      <c r="CX30" s="5">
        <f t="shared" si="25"/>
        <v>10</v>
      </c>
      <c r="CY30" s="5">
        <f t="shared" si="25"/>
        <v>11</v>
      </c>
      <c r="CZ30" s="5">
        <f t="shared" si="25"/>
        <v>10</v>
      </c>
      <c r="DA30" s="6">
        <f t="shared" si="25"/>
        <v>9</v>
      </c>
      <c r="DB30" s="6">
        <f t="shared" si="25"/>
        <v>9</v>
      </c>
      <c r="DC30" s="5">
        <f t="shared" si="25"/>
        <v>3</v>
      </c>
    </row>
    <row r="31" spans="1:109" ht="38.25" customHeight="1" thickBot="1" x14ac:dyDescent="0.3">
      <c r="D31" s="3" t="s">
        <v>115</v>
      </c>
      <c r="E31" s="8">
        <f>E28/12</f>
        <v>0.25</v>
      </c>
      <c r="F31" s="9">
        <f t="shared" ref="F31:BQ31" si="26">F28/12</f>
        <v>0.75</v>
      </c>
      <c r="G31" s="9">
        <f t="shared" si="26"/>
        <v>0.91666666666666663</v>
      </c>
      <c r="H31" s="9">
        <f t="shared" si="26"/>
        <v>0.16666666666666666</v>
      </c>
      <c r="I31" s="9">
        <f t="shared" si="26"/>
        <v>0.16666666666666666</v>
      </c>
      <c r="J31" s="9">
        <f t="shared" si="26"/>
        <v>0.75</v>
      </c>
      <c r="K31" s="9">
        <f t="shared" si="26"/>
        <v>0.41666666666666669</v>
      </c>
      <c r="L31" s="9">
        <f t="shared" si="26"/>
        <v>1</v>
      </c>
      <c r="M31" s="9">
        <f t="shared" si="26"/>
        <v>0.91666666666666663</v>
      </c>
      <c r="N31" s="9">
        <f t="shared" si="26"/>
        <v>0.16666666666666666</v>
      </c>
      <c r="O31" s="9">
        <f t="shared" si="26"/>
        <v>0.16666666666666666</v>
      </c>
      <c r="P31" s="8">
        <f t="shared" si="26"/>
        <v>0.58333333333333337</v>
      </c>
      <c r="Q31" s="8">
        <f t="shared" si="26"/>
        <v>0.25</v>
      </c>
      <c r="R31" s="8">
        <f t="shared" si="26"/>
        <v>0.66666666666666663</v>
      </c>
      <c r="S31" s="8">
        <f t="shared" si="26"/>
        <v>0.41666666666666669</v>
      </c>
      <c r="T31" s="8">
        <f t="shared" si="26"/>
        <v>0.25</v>
      </c>
      <c r="U31" s="8">
        <f t="shared" si="26"/>
        <v>0.41666666666666669</v>
      </c>
      <c r="V31" s="9">
        <f t="shared" si="26"/>
        <v>1</v>
      </c>
      <c r="W31" s="9">
        <f t="shared" si="26"/>
        <v>0.83333333333333337</v>
      </c>
      <c r="X31" s="9">
        <f t="shared" si="26"/>
        <v>0.83333333333333337</v>
      </c>
      <c r="Y31" s="9">
        <f t="shared" si="26"/>
        <v>0.83333333333333337</v>
      </c>
      <c r="Z31" s="9">
        <f t="shared" si="26"/>
        <v>0.58333333333333337</v>
      </c>
      <c r="AA31" s="9">
        <f t="shared" si="26"/>
        <v>0.91666666666666663</v>
      </c>
      <c r="AB31" s="9">
        <f t="shared" si="26"/>
        <v>0.25</v>
      </c>
      <c r="AC31" s="9">
        <f t="shared" si="26"/>
        <v>0.91666666666666663</v>
      </c>
      <c r="AD31" s="9">
        <f t="shared" si="26"/>
        <v>0.75</v>
      </c>
      <c r="AE31" s="9">
        <f t="shared" si="26"/>
        <v>1</v>
      </c>
      <c r="AF31" s="9">
        <f t="shared" si="26"/>
        <v>0.91666666666666663</v>
      </c>
      <c r="AG31" s="9">
        <f t="shared" si="26"/>
        <v>1</v>
      </c>
      <c r="AH31" s="9">
        <f t="shared" si="26"/>
        <v>1</v>
      </c>
      <c r="AI31" s="8">
        <f t="shared" si="26"/>
        <v>0.91666666666666663</v>
      </c>
      <c r="AJ31" s="8">
        <f t="shared" si="26"/>
        <v>1</v>
      </c>
      <c r="AK31" s="8">
        <f t="shared" si="26"/>
        <v>0.91666666666666663</v>
      </c>
      <c r="AL31" s="8">
        <f t="shared" si="26"/>
        <v>0.91666666666666663</v>
      </c>
      <c r="AM31" s="8">
        <f t="shared" si="26"/>
        <v>0.83333333333333337</v>
      </c>
      <c r="AN31" s="8">
        <f t="shared" si="26"/>
        <v>0.33333333333333331</v>
      </c>
      <c r="AO31" s="8">
        <f t="shared" si="26"/>
        <v>0.25</v>
      </c>
      <c r="AP31" s="8">
        <f t="shared" si="26"/>
        <v>0.91666666666666663</v>
      </c>
      <c r="AQ31" s="8">
        <f t="shared" si="26"/>
        <v>0.5</v>
      </c>
      <c r="AR31" s="8">
        <f t="shared" si="26"/>
        <v>0.83333333333333337</v>
      </c>
      <c r="AS31" s="8">
        <f t="shared" si="26"/>
        <v>0.75</v>
      </c>
      <c r="AT31" s="8">
        <f t="shared" si="26"/>
        <v>0.83333333333333337</v>
      </c>
      <c r="AU31" s="9">
        <f t="shared" si="26"/>
        <v>0.83333333333333337</v>
      </c>
      <c r="AV31" s="9">
        <f t="shared" si="26"/>
        <v>0.75</v>
      </c>
      <c r="AW31" s="8">
        <f t="shared" si="26"/>
        <v>1</v>
      </c>
      <c r="AX31" s="8">
        <f t="shared" si="26"/>
        <v>1</v>
      </c>
      <c r="AY31" s="8">
        <f t="shared" si="26"/>
        <v>1</v>
      </c>
      <c r="AZ31" s="8">
        <f t="shared" si="26"/>
        <v>0.75</v>
      </c>
      <c r="BA31" s="8">
        <f t="shared" si="26"/>
        <v>0.16666666666666666</v>
      </c>
      <c r="BB31" s="8">
        <f t="shared" si="26"/>
        <v>0.16666666666666666</v>
      </c>
      <c r="BC31" s="8">
        <f t="shared" si="26"/>
        <v>0.25</v>
      </c>
      <c r="BD31" s="8">
        <f t="shared" si="26"/>
        <v>0.25</v>
      </c>
      <c r="BE31" s="8">
        <f t="shared" si="26"/>
        <v>0.25</v>
      </c>
      <c r="BF31" s="8">
        <f t="shared" si="26"/>
        <v>0.16666666666666666</v>
      </c>
      <c r="BG31" s="8">
        <f t="shared" si="26"/>
        <v>0.16666666666666666</v>
      </c>
      <c r="BH31" s="8">
        <f t="shared" si="26"/>
        <v>8.3333333333333329E-2</v>
      </c>
      <c r="BI31" s="8">
        <f t="shared" si="26"/>
        <v>0.16666666666666666</v>
      </c>
      <c r="BJ31" s="8">
        <f t="shared" si="26"/>
        <v>0.25</v>
      </c>
      <c r="BK31" s="8">
        <f t="shared" si="26"/>
        <v>0.25</v>
      </c>
      <c r="BL31" s="8">
        <f t="shared" si="26"/>
        <v>0.25</v>
      </c>
      <c r="BM31" s="9">
        <f t="shared" si="26"/>
        <v>0.66666666666666663</v>
      </c>
      <c r="BN31" s="9">
        <f t="shared" si="26"/>
        <v>0.41666666666666669</v>
      </c>
      <c r="BO31" s="9">
        <f t="shared" si="26"/>
        <v>0.58333333333333337</v>
      </c>
      <c r="BP31" s="9">
        <f t="shared" si="26"/>
        <v>0.58333333333333337</v>
      </c>
      <c r="BQ31" s="9">
        <f t="shared" si="26"/>
        <v>0.16666666666666666</v>
      </c>
      <c r="BR31" s="9">
        <f t="shared" ref="BR31:DC31" si="27">BR28/12</f>
        <v>0.83333333333333337</v>
      </c>
      <c r="BS31" s="9">
        <f t="shared" si="27"/>
        <v>0.41666666666666669</v>
      </c>
      <c r="BT31" s="9">
        <f t="shared" si="27"/>
        <v>0.5</v>
      </c>
      <c r="BU31" s="9">
        <f t="shared" si="27"/>
        <v>0.58333333333333337</v>
      </c>
      <c r="BV31" s="9">
        <f t="shared" si="27"/>
        <v>8.3333333333333329E-2</v>
      </c>
      <c r="BW31" s="9">
        <f t="shared" si="27"/>
        <v>8.3333333333333329E-2</v>
      </c>
      <c r="BX31" s="8">
        <f t="shared" si="27"/>
        <v>1</v>
      </c>
      <c r="BY31" s="8">
        <f t="shared" si="27"/>
        <v>0.16666666666666666</v>
      </c>
      <c r="BZ31" s="9">
        <f t="shared" si="27"/>
        <v>1</v>
      </c>
      <c r="CA31" s="9">
        <f t="shared" si="27"/>
        <v>0.91666666666666663</v>
      </c>
      <c r="CB31" s="9">
        <f t="shared" si="27"/>
        <v>0.25</v>
      </c>
      <c r="CC31" s="8">
        <f t="shared" si="27"/>
        <v>0.16666666666666666</v>
      </c>
      <c r="CD31" s="8">
        <f t="shared" si="27"/>
        <v>0.16666666666666666</v>
      </c>
      <c r="CE31" s="8">
        <f t="shared" si="27"/>
        <v>8.3333333333333329E-2</v>
      </c>
      <c r="CF31" s="8">
        <f t="shared" si="27"/>
        <v>0.41666666666666669</v>
      </c>
      <c r="CG31" s="8">
        <f t="shared" si="27"/>
        <v>8.3333333333333329E-2</v>
      </c>
      <c r="CH31" s="8">
        <f t="shared" si="27"/>
        <v>8.3333333333333329E-2</v>
      </c>
      <c r="CI31" s="8">
        <f t="shared" si="27"/>
        <v>0.33333333333333331</v>
      </c>
      <c r="CJ31" s="9">
        <f t="shared" si="27"/>
        <v>0</v>
      </c>
      <c r="CK31" s="9">
        <f t="shared" si="27"/>
        <v>0.41666666666666669</v>
      </c>
      <c r="CL31" s="9">
        <f t="shared" si="27"/>
        <v>0.16666666666666666</v>
      </c>
      <c r="CM31" s="9">
        <f t="shared" si="27"/>
        <v>0</v>
      </c>
      <c r="CN31" s="8">
        <f t="shared" si="27"/>
        <v>0</v>
      </c>
      <c r="CO31" s="8">
        <f t="shared" si="27"/>
        <v>0</v>
      </c>
      <c r="CP31" s="8">
        <f t="shared" si="27"/>
        <v>8.3333333333333329E-2</v>
      </c>
      <c r="CQ31" s="8">
        <f t="shared" si="27"/>
        <v>8.3333333333333329E-2</v>
      </c>
      <c r="CR31" s="8">
        <f t="shared" si="27"/>
        <v>0</v>
      </c>
      <c r="CS31" s="8">
        <f t="shared" si="27"/>
        <v>8.3333333333333329E-2</v>
      </c>
      <c r="CT31" s="8">
        <f t="shared" si="27"/>
        <v>0.16666666666666666</v>
      </c>
      <c r="CU31" s="8">
        <f t="shared" si="27"/>
        <v>0.16666666666666666</v>
      </c>
      <c r="CV31" s="8">
        <f t="shared" si="27"/>
        <v>8.3333333333333329E-2</v>
      </c>
      <c r="CW31" s="8">
        <f t="shared" si="27"/>
        <v>0</v>
      </c>
      <c r="CX31" s="8">
        <f t="shared" si="27"/>
        <v>8.3333333333333329E-2</v>
      </c>
      <c r="CY31" s="8">
        <f t="shared" si="27"/>
        <v>8.3333333333333329E-2</v>
      </c>
      <c r="CZ31" s="8">
        <f t="shared" si="27"/>
        <v>8.3333333333333329E-2</v>
      </c>
      <c r="DA31" s="9">
        <f t="shared" si="27"/>
        <v>0.25</v>
      </c>
      <c r="DB31" s="9">
        <f t="shared" si="27"/>
        <v>0.25</v>
      </c>
      <c r="DC31" s="8">
        <f t="shared" si="27"/>
        <v>0.66666666666666663</v>
      </c>
    </row>
    <row r="32" spans="1:109" ht="36.75" customHeight="1" thickBot="1" x14ac:dyDescent="0.3">
      <c r="D32" s="3" t="s">
        <v>116</v>
      </c>
      <c r="E32" s="8">
        <f>E29/12</f>
        <v>0.5</v>
      </c>
      <c r="F32" s="9">
        <f t="shared" ref="F32:BQ32" si="28">F29/12</f>
        <v>0</v>
      </c>
      <c r="G32" s="9">
        <f t="shared" si="28"/>
        <v>0</v>
      </c>
      <c r="H32" s="9">
        <f t="shared" si="28"/>
        <v>0.66666666666666663</v>
      </c>
      <c r="I32" s="9">
        <f t="shared" si="28"/>
        <v>0</v>
      </c>
      <c r="J32" s="9">
        <f t="shared" si="28"/>
        <v>0</v>
      </c>
      <c r="K32" s="9">
        <f t="shared" si="28"/>
        <v>0.5</v>
      </c>
      <c r="L32" s="9">
        <f t="shared" si="28"/>
        <v>0</v>
      </c>
      <c r="M32" s="9">
        <f t="shared" si="28"/>
        <v>0</v>
      </c>
      <c r="N32" s="9">
        <f t="shared" si="28"/>
        <v>0</v>
      </c>
      <c r="O32" s="9">
        <f t="shared" si="28"/>
        <v>0</v>
      </c>
      <c r="P32" s="8">
        <f t="shared" si="28"/>
        <v>0.16666666666666666</v>
      </c>
      <c r="Q32" s="8">
        <f t="shared" si="28"/>
        <v>8.3333333333333329E-2</v>
      </c>
      <c r="R32" s="8">
        <f t="shared" si="28"/>
        <v>0.25</v>
      </c>
      <c r="S32" s="8">
        <f t="shared" si="28"/>
        <v>0</v>
      </c>
      <c r="T32" s="8">
        <f t="shared" si="28"/>
        <v>0.16666666666666666</v>
      </c>
      <c r="U32" s="8">
        <f t="shared" si="28"/>
        <v>0</v>
      </c>
      <c r="V32" s="9">
        <f t="shared" si="28"/>
        <v>0</v>
      </c>
      <c r="W32" s="9">
        <f t="shared" si="28"/>
        <v>8.3333333333333329E-2</v>
      </c>
      <c r="X32" s="9">
        <f t="shared" si="28"/>
        <v>0</v>
      </c>
      <c r="Y32" s="9">
        <f t="shared" si="28"/>
        <v>0</v>
      </c>
      <c r="Z32" s="9">
        <f t="shared" si="28"/>
        <v>0</v>
      </c>
      <c r="AA32" s="9">
        <f t="shared" si="28"/>
        <v>0</v>
      </c>
      <c r="AB32" s="9">
        <f t="shared" si="28"/>
        <v>0.25</v>
      </c>
      <c r="AC32" s="9">
        <f t="shared" si="28"/>
        <v>0</v>
      </c>
      <c r="AD32" s="9">
        <f t="shared" si="28"/>
        <v>0</v>
      </c>
      <c r="AE32" s="9">
        <f t="shared" si="28"/>
        <v>0</v>
      </c>
      <c r="AF32" s="9">
        <f t="shared" si="28"/>
        <v>8.3333333333333329E-2</v>
      </c>
      <c r="AG32" s="9">
        <f t="shared" si="28"/>
        <v>0</v>
      </c>
      <c r="AH32" s="9">
        <f t="shared" si="28"/>
        <v>0</v>
      </c>
      <c r="AI32" s="8">
        <f t="shared" si="28"/>
        <v>0</v>
      </c>
      <c r="AJ32" s="8">
        <f t="shared" si="28"/>
        <v>0</v>
      </c>
      <c r="AK32" s="8">
        <f t="shared" si="28"/>
        <v>8.3333333333333329E-2</v>
      </c>
      <c r="AL32" s="8">
        <f t="shared" si="28"/>
        <v>0</v>
      </c>
      <c r="AM32" s="8">
        <f t="shared" si="28"/>
        <v>0</v>
      </c>
      <c r="AN32" s="8">
        <f t="shared" si="28"/>
        <v>0</v>
      </c>
      <c r="AO32" s="8">
        <f t="shared" si="28"/>
        <v>0</v>
      </c>
      <c r="AP32" s="8">
        <f t="shared" si="28"/>
        <v>8.3333333333333329E-2</v>
      </c>
      <c r="AQ32" s="8">
        <f t="shared" si="28"/>
        <v>0.33333333333333331</v>
      </c>
      <c r="AR32" s="8">
        <f t="shared" si="28"/>
        <v>8.3333333333333329E-2</v>
      </c>
      <c r="AS32" s="8">
        <f t="shared" si="28"/>
        <v>0.16666666666666666</v>
      </c>
      <c r="AT32" s="8">
        <f t="shared" si="28"/>
        <v>8.3333333333333329E-2</v>
      </c>
      <c r="AU32" s="9">
        <f t="shared" si="28"/>
        <v>0</v>
      </c>
      <c r="AV32" s="9">
        <f t="shared" si="28"/>
        <v>0.16666666666666666</v>
      </c>
      <c r="AW32" s="8">
        <f t="shared" si="28"/>
        <v>0</v>
      </c>
      <c r="AX32" s="8">
        <f t="shared" si="28"/>
        <v>0</v>
      </c>
      <c r="AY32" s="8">
        <f t="shared" si="28"/>
        <v>0</v>
      </c>
      <c r="AZ32" s="8">
        <f t="shared" si="28"/>
        <v>0.16666666666666666</v>
      </c>
      <c r="BA32" s="8">
        <f t="shared" si="28"/>
        <v>0</v>
      </c>
      <c r="BB32" s="8">
        <f t="shared" si="28"/>
        <v>0</v>
      </c>
      <c r="BC32" s="8">
        <f t="shared" si="28"/>
        <v>0.75</v>
      </c>
      <c r="BD32" s="8">
        <f t="shared" si="28"/>
        <v>0.75</v>
      </c>
      <c r="BE32" s="8">
        <f t="shared" si="28"/>
        <v>0.75</v>
      </c>
      <c r="BF32" s="8">
        <f t="shared" si="28"/>
        <v>0.58333333333333337</v>
      </c>
      <c r="BG32" s="8">
        <f t="shared" si="28"/>
        <v>0.66666666666666663</v>
      </c>
      <c r="BH32" s="8">
        <f t="shared" si="28"/>
        <v>8.3333333333333329E-2</v>
      </c>
      <c r="BI32" s="8">
        <f t="shared" si="28"/>
        <v>0.66666666666666663</v>
      </c>
      <c r="BJ32" s="8">
        <f t="shared" si="28"/>
        <v>0.75</v>
      </c>
      <c r="BK32" s="8">
        <f t="shared" si="28"/>
        <v>0.75</v>
      </c>
      <c r="BL32" s="8">
        <f t="shared" si="28"/>
        <v>0.75</v>
      </c>
      <c r="BM32" s="9">
        <f t="shared" si="28"/>
        <v>0.33333333333333331</v>
      </c>
      <c r="BN32" s="9">
        <f t="shared" si="28"/>
        <v>0.33333333333333331</v>
      </c>
      <c r="BO32" s="9">
        <f t="shared" si="28"/>
        <v>0.25</v>
      </c>
      <c r="BP32" s="9">
        <f t="shared" si="28"/>
        <v>0.25</v>
      </c>
      <c r="BQ32" s="9">
        <f t="shared" si="28"/>
        <v>0.25</v>
      </c>
      <c r="BR32" s="9">
        <f t="shared" ref="BR32:DC32" si="29">BR29/12</f>
        <v>8.3333333333333329E-2</v>
      </c>
      <c r="BS32" s="9">
        <f t="shared" si="29"/>
        <v>8.3333333333333329E-2</v>
      </c>
      <c r="BT32" s="9">
        <f t="shared" si="29"/>
        <v>0.25</v>
      </c>
      <c r="BU32" s="9">
        <f t="shared" si="29"/>
        <v>0.25</v>
      </c>
      <c r="BV32" s="9">
        <f t="shared" si="29"/>
        <v>0</v>
      </c>
      <c r="BW32" s="9">
        <f t="shared" si="29"/>
        <v>0</v>
      </c>
      <c r="BX32" s="8">
        <f t="shared" si="29"/>
        <v>0</v>
      </c>
      <c r="BY32" s="8">
        <f t="shared" si="29"/>
        <v>0.16666666666666666</v>
      </c>
      <c r="BZ32" s="9">
        <f t="shared" si="29"/>
        <v>0</v>
      </c>
      <c r="CA32" s="9">
        <f t="shared" si="29"/>
        <v>0</v>
      </c>
      <c r="CB32" s="9">
        <f t="shared" si="29"/>
        <v>0</v>
      </c>
      <c r="CC32" s="8">
        <f t="shared" si="29"/>
        <v>0</v>
      </c>
      <c r="CD32" s="8">
        <f t="shared" si="29"/>
        <v>8.3333333333333329E-2</v>
      </c>
      <c r="CE32" s="8">
        <f t="shared" si="29"/>
        <v>0.16666666666666666</v>
      </c>
      <c r="CF32" s="8">
        <f t="shared" si="29"/>
        <v>0</v>
      </c>
      <c r="CG32" s="8">
        <f t="shared" si="29"/>
        <v>0.16666666666666666</v>
      </c>
      <c r="CH32" s="8">
        <f t="shared" si="29"/>
        <v>0.16666666666666666</v>
      </c>
      <c r="CI32" s="8">
        <f t="shared" si="29"/>
        <v>0.58333333333333337</v>
      </c>
      <c r="CJ32" s="9">
        <f t="shared" si="29"/>
        <v>8.3333333333333329E-2</v>
      </c>
      <c r="CK32" s="9">
        <f t="shared" si="29"/>
        <v>0.16666666666666666</v>
      </c>
      <c r="CL32" s="9">
        <f t="shared" si="29"/>
        <v>8.3333333333333329E-2</v>
      </c>
      <c r="CM32" s="9">
        <f t="shared" si="29"/>
        <v>8.3333333333333329E-2</v>
      </c>
      <c r="CN32" s="8">
        <f t="shared" si="29"/>
        <v>0.16666666666666666</v>
      </c>
      <c r="CO32" s="8">
        <f t="shared" si="29"/>
        <v>0.16666666666666666</v>
      </c>
      <c r="CP32" s="8">
        <f t="shared" si="29"/>
        <v>8.3333333333333329E-2</v>
      </c>
      <c r="CQ32" s="8">
        <f t="shared" si="29"/>
        <v>8.3333333333333329E-2</v>
      </c>
      <c r="CR32" s="8">
        <f t="shared" si="29"/>
        <v>8.3333333333333329E-2</v>
      </c>
      <c r="CS32" s="8">
        <f t="shared" si="29"/>
        <v>0</v>
      </c>
      <c r="CT32" s="8">
        <f t="shared" si="29"/>
        <v>0</v>
      </c>
      <c r="CU32" s="8">
        <f t="shared" si="29"/>
        <v>0</v>
      </c>
      <c r="CV32" s="8">
        <f t="shared" si="29"/>
        <v>0</v>
      </c>
      <c r="CW32" s="8">
        <f t="shared" si="29"/>
        <v>8.3333333333333329E-2</v>
      </c>
      <c r="CX32" s="8">
        <f t="shared" si="29"/>
        <v>8.3333333333333329E-2</v>
      </c>
      <c r="CY32" s="8">
        <f t="shared" si="29"/>
        <v>0</v>
      </c>
      <c r="CZ32" s="8">
        <f t="shared" si="29"/>
        <v>8.3333333333333329E-2</v>
      </c>
      <c r="DA32" s="9">
        <f t="shared" si="29"/>
        <v>0</v>
      </c>
      <c r="DB32" s="9">
        <f t="shared" si="29"/>
        <v>0</v>
      </c>
      <c r="DC32" s="8">
        <f t="shared" si="29"/>
        <v>8.3333333333333329E-2</v>
      </c>
    </row>
    <row r="33" spans="4:107" ht="39.75" customHeight="1" thickBot="1" x14ac:dyDescent="0.3">
      <c r="D33" s="4" t="s">
        <v>117</v>
      </c>
      <c r="E33" s="8">
        <f>E30/12</f>
        <v>0.25</v>
      </c>
      <c r="F33" s="9">
        <f t="shared" ref="F33:BQ33" si="30">F30/12</f>
        <v>0.25</v>
      </c>
      <c r="G33" s="9">
        <f t="shared" si="30"/>
        <v>8.3333333333333329E-2</v>
      </c>
      <c r="H33" s="9">
        <f t="shared" si="30"/>
        <v>0.16666666666666666</v>
      </c>
      <c r="I33" s="9">
        <f t="shared" si="30"/>
        <v>0.83333333333333337</v>
      </c>
      <c r="J33" s="9">
        <f t="shared" si="30"/>
        <v>0.25</v>
      </c>
      <c r="K33" s="9">
        <f t="shared" si="30"/>
        <v>8.3333333333333329E-2</v>
      </c>
      <c r="L33" s="9">
        <f t="shared" si="30"/>
        <v>0</v>
      </c>
      <c r="M33" s="9">
        <f t="shared" si="30"/>
        <v>8.3333333333333329E-2</v>
      </c>
      <c r="N33" s="9">
        <f t="shared" si="30"/>
        <v>0.83333333333333337</v>
      </c>
      <c r="O33" s="9">
        <f t="shared" si="30"/>
        <v>0.83333333333333337</v>
      </c>
      <c r="P33" s="8">
        <f t="shared" si="30"/>
        <v>0.25</v>
      </c>
      <c r="Q33" s="8">
        <f t="shared" si="30"/>
        <v>0.66666666666666663</v>
      </c>
      <c r="R33" s="8">
        <f t="shared" si="30"/>
        <v>8.3333333333333329E-2</v>
      </c>
      <c r="S33" s="8">
        <f t="shared" si="30"/>
        <v>0.58333333333333337</v>
      </c>
      <c r="T33" s="8">
        <f t="shared" si="30"/>
        <v>0.58333333333333337</v>
      </c>
      <c r="U33" s="8">
        <f t="shared" si="30"/>
        <v>0.58333333333333337</v>
      </c>
      <c r="V33" s="9">
        <f t="shared" si="30"/>
        <v>0</v>
      </c>
      <c r="W33" s="9">
        <f t="shared" si="30"/>
        <v>8.3333333333333329E-2</v>
      </c>
      <c r="X33" s="9">
        <f t="shared" si="30"/>
        <v>0.16666666666666666</v>
      </c>
      <c r="Y33" s="9">
        <f t="shared" si="30"/>
        <v>0.16666666666666666</v>
      </c>
      <c r="Z33" s="9">
        <f t="shared" si="30"/>
        <v>0.41666666666666669</v>
      </c>
      <c r="AA33" s="9">
        <f t="shared" si="30"/>
        <v>8.3333333333333329E-2</v>
      </c>
      <c r="AB33" s="9">
        <f t="shared" si="30"/>
        <v>0.5</v>
      </c>
      <c r="AC33" s="9">
        <f t="shared" si="30"/>
        <v>8.3333333333333329E-2</v>
      </c>
      <c r="AD33" s="9">
        <f t="shared" si="30"/>
        <v>0.25</v>
      </c>
      <c r="AE33" s="9">
        <f t="shared" si="30"/>
        <v>0</v>
      </c>
      <c r="AF33" s="9">
        <f t="shared" si="30"/>
        <v>0</v>
      </c>
      <c r="AG33" s="9">
        <f t="shared" si="30"/>
        <v>0</v>
      </c>
      <c r="AH33" s="9">
        <f t="shared" si="30"/>
        <v>0</v>
      </c>
      <c r="AI33" s="8">
        <f t="shared" si="30"/>
        <v>8.3333333333333329E-2</v>
      </c>
      <c r="AJ33" s="8">
        <f t="shared" si="30"/>
        <v>0</v>
      </c>
      <c r="AK33" s="8">
        <f t="shared" si="30"/>
        <v>0</v>
      </c>
      <c r="AL33" s="8">
        <f t="shared" si="30"/>
        <v>8.3333333333333329E-2</v>
      </c>
      <c r="AM33" s="8">
        <f t="shared" si="30"/>
        <v>0.16666666666666666</v>
      </c>
      <c r="AN33" s="8">
        <f t="shared" si="30"/>
        <v>0.66666666666666663</v>
      </c>
      <c r="AO33" s="8">
        <f t="shared" si="30"/>
        <v>0.75</v>
      </c>
      <c r="AP33" s="8">
        <f t="shared" si="30"/>
        <v>0</v>
      </c>
      <c r="AQ33" s="8">
        <f t="shared" si="30"/>
        <v>0.16666666666666666</v>
      </c>
      <c r="AR33" s="8">
        <f t="shared" si="30"/>
        <v>8.3333333333333329E-2</v>
      </c>
      <c r="AS33" s="8">
        <f t="shared" si="30"/>
        <v>8.3333333333333329E-2</v>
      </c>
      <c r="AT33" s="8">
        <f t="shared" si="30"/>
        <v>8.3333333333333329E-2</v>
      </c>
      <c r="AU33" s="9">
        <f t="shared" si="30"/>
        <v>0.16666666666666666</v>
      </c>
      <c r="AV33" s="9">
        <f t="shared" si="30"/>
        <v>8.3333333333333329E-2</v>
      </c>
      <c r="AW33" s="8">
        <f t="shared" si="30"/>
        <v>0</v>
      </c>
      <c r="AX33" s="8">
        <f t="shared" si="30"/>
        <v>0</v>
      </c>
      <c r="AY33" s="8">
        <f t="shared" si="30"/>
        <v>0</v>
      </c>
      <c r="AZ33" s="8">
        <f t="shared" si="30"/>
        <v>8.3333333333333329E-2</v>
      </c>
      <c r="BA33" s="8">
        <f t="shared" si="30"/>
        <v>0.83333333333333337</v>
      </c>
      <c r="BB33" s="8">
        <f t="shared" si="30"/>
        <v>0.83333333333333337</v>
      </c>
      <c r="BC33" s="8">
        <f t="shared" si="30"/>
        <v>0</v>
      </c>
      <c r="BD33" s="8">
        <f t="shared" si="30"/>
        <v>0</v>
      </c>
      <c r="BE33" s="8">
        <f t="shared" si="30"/>
        <v>0</v>
      </c>
      <c r="BF33" s="8">
        <f t="shared" si="30"/>
        <v>0.25</v>
      </c>
      <c r="BG33" s="8">
        <f t="shared" si="30"/>
        <v>0.16666666666666666</v>
      </c>
      <c r="BH33" s="8">
        <f t="shared" si="30"/>
        <v>0.83333333333333337</v>
      </c>
      <c r="BI33" s="8">
        <f t="shared" si="30"/>
        <v>0.16666666666666666</v>
      </c>
      <c r="BJ33" s="8">
        <f t="shared" si="30"/>
        <v>0</v>
      </c>
      <c r="BK33" s="8">
        <f t="shared" si="30"/>
        <v>0</v>
      </c>
      <c r="BL33" s="8">
        <f t="shared" si="30"/>
        <v>0</v>
      </c>
      <c r="BM33" s="9">
        <f t="shared" si="30"/>
        <v>0</v>
      </c>
      <c r="BN33" s="9">
        <f t="shared" si="30"/>
        <v>0.25</v>
      </c>
      <c r="BO33" s="9">
        <f t="shared" si="30"/>
        <v>0.16666666666666666</v>
      </c>
      <c r="BP33" s="9">
        <f t="shared" si="30"/>
        <v>0.16666666666666666</v>
      </c>
      <c r="BQ33" s="9">
        <f t="shared" si="30"/>
        <v>0.58333333333333337</v>
      </c>
      <c r="BR33" s="9">
        <f t="shared" ref="BR33:DC33" si="31">BR30/12</f>
        <v>8.3333333333333329E-2</v>
      </c>
      <c r="BS33" s="9">
        <f t="shared" si="31"/>
        <v>0.5</v>
      </c>
      <c r="BT33" s="9">
        <f t="shared" si="31"/>
        <v>0.25</v>
      </c>
      <c r="BU33" s="9">
        <f t="shared" si="31"/>
        <v>0.16666666666666666</v>
      </c>
      <c r="BV33" s="9">
        <f t="shared" si="31"/>
        <v>0.91666666666666663</v>
      </c>
      <c r="BW33" s="9">
        <f t="shared" si="31"/>
        <v>0.91666666666666663</v>
      </c>
      <c r="BX33" s="8">
        <f t="shared" si="31"/>
        <v>0</v>
      </c>
      <c r="BY33" s="8">
        <f t="shared" si="31"/>
        <v>0.66666666666666663</v>
      </c>
      <c r="BZ33" s="9">
        <f t="shared" si="31"/>
        <v>0</v>
      </c>
      <c r="CA33" s="9">
        <f t="shared" si="31"/>
        <v>8.3333333333333329E-2</v>
      </c>
      <c r="CB33" s="9">
        <f t="shared" si="31"/>
        <v>0.75</v>
      </c>
      <c r="CC33" s="8">
        <f t="shared" si="31"/>
        <v>0.83333333333333337</v>
      </c>
      <c r="CD33" s="8">
        <f t="shared" si="31"/>
        <v>0.75</v>
      </c>
      <c r="CE33" s="8">
        <f t="shared" si="31"/>
        <v>0.75</v>
      </c>
      <c r="CF33" s="8">
        <f t="shared" si="31"/>
        <v>0.58333333333333337</v>
      </c>
      <c r="CG33" s="8">
        <f t="shared" si="31"/>
        <v>0.75</v>
      </c>
      <c r="CH33" s="8">
        <f t="shared" si="31"/>
        <v>0.75</v>
      </c>
      <c r="CI33" s="8">
        <f t="shared" si="31"/>
        <v>8.3333333333333329E-2</v>
      </c>
      <c r="CJ33" s="9">
        <f t="shared" si="31"/>
        <v>0.91666666666666663</v>
      </c>
      <c r="CK33" s="9">
        <f t="shared" si="31"/>
        <v>0.41666666666666669</v>
      </c>
      <c r="CL33" s="9">
        <f t="shared" si="31"/>
        <v>0.75</v>
      </c>
      <c r="CM33" s="9">
        <f t="shared" si="31"/>
        <v>0.91666666666666663</v>
      </c>
      <c r="CN33" s="8">
        <f t="shared" si="31"/>
        <v>0.83333333333333337</v>
      </c>
      <c r="CO33" s="8">
        <f t="shared" si="31"/>
        <v>0.83333333333333337</v>
      </c>
      <c r="CP33" s="8">
        <f t="shared" si="31"/>
        <v>0.83333333333333337</v>
      </c>
      <c r="CQ33" s="8">
        <f t="shared" si="31"/>
        <v>0.83333333333333337</v>
      </c>
      <c r="CR33" s="8">
        <f t="shared" si="31"/>
        <v>0.91666666666666663</v>
      </c>
      <c r="CS33" s="8">
        <f t="shared" si="31"/>
        <v>0.91666666666666663</v>
      </c>
      <c r="CT33" s="8">
        <f t="shared" si="31"/>
        <v>0.83333333333333337</v>
      </c>
      <c r="CU33" s="8">
        <f t="shared" si="31"/>
        <v>0.83333333333333337</v>
      </c>
      <c r="CV33" s="8">
        <f t="shared" si="31"/>
        <v>0.91666666666666663</v>
      </c>
      <c r="CW33" s="8">
        <f t="shared" si="31"/>
        <v>0.91666666666666663</v>
      </c>
      <c r="CX33" s="8">
        <f t="shared" si="31"/>
        <v>0.83333333333333337</v>
      </c>
      <c r="CY33" s="8">
        <f t="shared" si="31"/>
        <v>0.91666666666666663</v>
      </c>
      <c r="CZ33" s="8">
        <f t="shared" si="31"/>
        <v>0.83333333333333337</v>
      </c>
      <c r="DA33" s="9">
        <f t="shared" si="31"/>
        <v>0.75</v>
      </c>
      <c r="DB33" s="9">
        <f t="shared" si="31"/>
        <v>0.75</v>
      </c>
      <c r="DC33" s="8">
        <f t="shared" si="31"/>
        <v>0.25</v>
      </c>
    </row>
    <row r="35" spans="4:107" x14ac:dyDescent="0.25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spans="4:107" ht="57" customHeight="1" x14ac:dyDescent="0.3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</row>
    <row r="47" spans="4:107" ht="20.25" x14ac:dyDescent="0.25">
      <c r="D47" s="7"/>
    </row>
  </sheetData>
  <sheetProtection algorithmName="SHA-512" hashValue="hDU/y+TqV2c/46rywYxeF68tMCGuIYJiW7xnB1nNqLFRz3bVpODdvmItACUWeDOPyBld1Iff1neAkvrZOQHHlw==" saltValue="AwrwLv1clFwaHmUUoozIbQ==" spinCount="100000" sheet="1" objects="1" scenarios="1"/>
  <autoFilter ref="A5:DF26">
    <filterColumn colId="2" showButton="0"/>
  </autoFilter>
  <mergeCells count="24">
    <mergeCell ref="DA4:DB4"/>
    <mergeCell ref="C5:D5"/>
    <mergeCell ref="AW4:BL4"/>
    <mergeCell ref="BM4:BW4"/>
    <mergeCell ref="BX4:BY4"/>
    <mergeCell ref="BZ4:CB4"/>
    <mergeCell ref="CC4:CI4"/>
    <mergeCell ref="CJ4:CM4"/>
    <mergeCell ref="C4:D4"/>
    <mergeCell ref="P4:U4"/>
    <mergeCell ref="V4:AH4"/>
    <mergeCell ref="AI4:AT4"/>
    <mergeCell ref="AU4:AV4"/>
    <mergeCell ref="A11:A12"/>
    <mergeCell ref="A13:A14"/>
    <mergeCell ref="CN4:CZ4"/>
    <mergeCell ref="F4:O4"/>
    <mergeCell ref="A6:A10"/>
    <mergeCell ref="A15:A16"/>
    <mergeCell ref="A25:A26"/>
    <mergeCell ref="A23:A24"/>
    <mergeCell ref="A21:A22"/>
    <mergeCell ref="A19:A20"/>
    <mergeCell ref="A17:A18"/>
  </mergeCells>
  <hyperlinks>
    <hyperlink ref="D6" r:id="rId1" display="http://dou27.yuzhno-sakh.ru/"/>
    <hyperlink ref="D7" r:id="rId2" display="http://dou35.yuzhno-sakh.ru/"/>
    <hyperlink ref="D8" r:id="rId3" display="http://dou36.yuzhno-sakh.ru/"/>
    <hyperlink ref="D9" r:id="rId4" display="http://dou9.yuzhno-sakh.ru/"/>
    <hyperlink ref="D13" r:id="rId5" display="http://dou46.yuzhno-sakh.ru/"/>
    <hyperlink ref="D15" r:id="rId6" tooltip="Opens internal link in current window"/>
    <hyperlink ref="D25" r:id="rId7" display="http://dou23.yuzhno-sakh.ru/"/>
    <hyperlink ref="D19" r:id="rId8" display="http://spc3.edusite.ru/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3"/>
  <sheetViews>
    <sheetView workbookViewId="0">
      <selection activeCell="F3" sqref="A1:XFD1048576"/>
    </sheetView>
  </sheetViews>
  <sheetFormatPr defaultRowHeight="15" x14ac:dyDescent="0.25"/>
  <cols>
    <col min="1" max="1" width="13.140625" style="13" customWidth="1"/>
    <col min="2" max="2" width="6" style="13" customWidth="1"/>
    <col min="3" max="3" width="37" style="13" customWidth="1"/>
    <col min="4" max="4" width="54.28515625" style="13" customWidth="1"/>
    <col min="5" max="5" width="27.7109375" style="13" customWidth="1"/>
    <col min="6" max="6" width="21.5703125" style="13" customWidth="1"/>
    <col min="7" max="7" width="21" style="13" customWidth="1"/>
    <col min="8" max="8" width="16.28515625" style="13" customWidth="1"/>
    <col min="9" max="9" width="9.140625" style="13"/>
    <col min="10" max="10" width="27.7109375" style="13" customWidth="1"/>
    <col min="11" max="16384" width="9.140625" style="13"/>
  </cols>
  <sheetData>
    <row r="1" spans="2:10" ht="15.75" thickBot="1" x14ac:dyDescent="0.3"/>
    <row r="2" spans="2:10" ht="15.75" thickBot="1" x14ac:dyDescent="0.3">
      <c r="D2" s="14" t="s">
        <v>125</v>
      </c>
    </row>
    <row r="3" spans="2:10" ht="16.5" thickBot="1" x14ac:dyDescent="0.3">
      <c r="D3" s="15" t="s">
        <v>126</v>
      </c>
      <c r="E3" s="16"/>
    </row>
    <row r="4" spans="2:10" ht="16.5" thickBot="1" x14ac:dyDescent="0.3">
      <c r="D4" s="17" t="s">
        <v>127</v>
      </c>
      <c r="E4" s="16"/>
    </row>
    <row r="5" spans="2:10" ht="16.5" thickBot="1" x14ac:dyDescent="0.3">
      <c r="D5" s="18"/>
      <c r="E5" s="16"/>
    </row>
    <row r="6" spans="2:10" ht="89.25" customHeight="1" thickBot="1" x14ac:dyDescent="0.3">
      <c r="B6" s="19" t="s">
        <v>124</v>
      </c>
      <c r="C6" s="20" t="s">
        <v>128</v>
      </c>
      <c r="D6" s="21" t="s">
        <v>174</v>
      </c>
      <c r="E6" s="21" t="s">
        <v>123</v>
      </c>
      <c r="F6" s="21" t="s">
        <v>110</v>
      </c>
      <c r="G6" s="22" t="s">
        <v>111</v>
      </c>
      <c r="I6" s="23"/>
    </row>
    <row r="7" spans="2:10" ht="51" customHeight="1" thickBot="1" x14ac:dyDescent="0.3">
      <c r="B7" s="24">
        <v>1</v>
      </c>
      <c r="C7" s="25" t="s">
        <v>135</v>
      </c>
      <c r="D7" s="26" t="s">
        <v>165</v>
      </c>
      <c r="E7" s="26" t="s">
        <v>166</v>
      </c>
      <c r="F7" s="27">
        <v>173</v>
      </c>
      <c r="G7" s="28">
        <v>83.980582524271838</v>
      </c>
      <c r="I7" s="23"/>
    </row>
    <row r="8" spans="2:10" ht="69.75" customHeight="1" thickBot="1" x14ac:dyDescent="0.3">
      <c r="B8" s="24">
        <v>2</v>
      </c>
      <c r="C8" s="29" t="s">
        <v>132</v>
      </c>
      <c r="D8" s="30" t="s">
        <v>163</v>
      </c>
      <c r="E8" s="30" t="s">
        <v>164</v>
      </c>
      <c r="F8" s="31">
        <v>145</v>
      </c>
      <c r="G8" s="32">
        <v>70.388349514563103</v>
      </c>
      <c r="I8" s="23"/>
    </row>
    <row r="9" spans="2:10" ht="68.25" customHeight="1" thickBot="1" x14ac:dyDescent="0.3">
      <c r="B9" s="24">
        <v>3</v>
      </c>
      <c r="C9" s="33" t="s">
        <v>133</v>
      </c>
      <c r="D9" s="34" t="s">
        <v>171</v>
      </c>
      <c r="E9" s="34" t="s">
        <v>172</v>
      </c>
      <c r="F9" s="35">
        <v>117</v>
      </c>
      <c r="G9" s="36">
        <v>56.796116504854368</v>
      </c>
      <c r="I9" s="23"/>
    </row>
    <row r="10" spans="2:10" ht="69" customHeight="1" thickBot="1" x14ac:dyDescent="0.3">
      <c r="B10" s="24">
        <v>4</v>
      </c>
      <c r="C10" s="33" t="s">
        <v>131</v>
      </c>
      <c r="D10" s="34" t="s">
        <v>167</v>
      </c>
      <c r="E10" s="34" t="s">
        <v>168</v>
      </c>
      <c r="F10" s="35">
        <v>111</v>
      </c>
      <c r="G10" s="36">
        <v>53.883495145631066</v>
      </c>
      <c r="I10" s="23"/>
      <c r="J10" s="37"/>
    </row>
    <row r="11" spans="2:10" ht="57" customHeight="1" thickBot="1" x14ac:dyDescent="0.3">
      <c r="B11" s="24">
        <v>5</v>
      </c>
      <c r="C11" s="33" t="s">
        <v>130</v>
      </c>
      <c r="D11" s="34" t="s">
        <v>161</v>
      </c>
      <c r="E11" s="34" t="s">
        <v>162</v>
      </c>
      <c r="F11" s="35">
        <v>109</v>
      </c>
      <c r="G11" s="36">
        <v>52.912621359223301</v>
      </c>
      <c r="I11" s="23"/>
      <c r="J11" s="37"/>
    </row>
    <row r="12" spans="2:10" ht="69" customHeight="1" thickBot="1" x14ac:dyDescent="0.3">
      <c r="B12" s="24">
        <v>6</v>
      </c>
      <c r="C12" s="33" t="s">
        <v>137</v>
      </c>
      <c r="D12" s="34" t="s">
        <v>155</v>
      </c>
      <c r="E12" s="34" t="s">
        <v>156</v>
      </c>
      <c r="F12" s="35">
        <v>108</v>
      </c>
      <c r="G12" s="36">
        <v>52.427184466019419</v>
      </c>
      <c r="I12" s="23"/>
      <c r="J12" s="37"/>
    </row>
    <row r="13" spans="2:10" ht="75" customHeight="1" thickBot="1" x14ac:dyDescent="0.3">
      <c r="B13" s="24">
        <v>7</v>
      </c>
      <c r="C13" s="33" t="s">
        <v>129</v>
      </c>
      <c r="D13" s="34" t="s">
        <v>152</v>
      </c>
      <c r="E13" s="34" t="s">
        <v>153</v>
      </c>
      <c r="F13" s="35">
        <v>107</v>
      </c>
      <c r="G13" s="36">
        <v>51.941747572815537</v>
      </c>
      <c r="I13" s="23"/>
      <c r="J13" s="37"/>
    </row>
    <row r="14" spans="2:10" ht="63.75" customHeight="1" thickBot="1" x14ac:dyDescent="0.3">
      <c r="B14" s="24">
        <v>8</v>
      </c>
      <c r="C14" s="33" t="s">
        <v>134</v>
      </c>
      <c r="D14" s="34" t="s">
        <v>169</v>
      </c>
      <c r="E14" s="34" t="s">
        <v>170</v>
      </c>
      <c r="F14" s="35">
        <v>105</v>
      </c>
      <c r="G14" s="36">
        <v>50.970873786407765</v>
      </c>
      <c r="I14" s="23"/>
      <c r="J14" s="37"/>
    </row>
    <row r="15" spans="2:10" ht="48" customHeight="1" thickBot="1" x14ac:dyDescent="0.3">
      <c r="B15" s="24">
        <v>9</v>
      </c>
      <c r="C15" s="33" t="s">
        <v>129</v>
      </c>
      <c r="D15" s="34" t="s">
        <v>150</v>
      </c>
      <c r="E15" s="34" t="s">
        <v>151</v>
      </c>
      <c r="F15" s="35">
        <v>98</v>
      </c>
      <c r="G15" s="36">
        <v>47.572815533980581</v>
      </c>
      <c r="I15" s="23"/>
      <c r="J15" s="37"/>
    </row>
    <row r="16" spans="2:10" ht="81" customHeight="1" thickBot="1" x14ac:dyDescent="0.3">
      <c r="B16" s="24">
        <v>10</v>
      </c>
      <c r="C16" s="33" t="s">
        <v>136</v>
      </c>
      <c r="D16" s="34" t="s">
        <v>157</v>
      </c>
      <c r="E16" s="34" t="s">
        <v>158</v>
      </c>
      <c r="F16" s="35">
        <v>95</v>
      </c>
      <c r="G16" s="36">
        <v>46.116504854368934</v>
      </c>
      <c r="I16" s="23"/>
      <c r="J16" s="37"/>
    </row>
    <row r="17" spans="2:10" ht="84" customHeight="1" thickBot="1" x14ac:dyDescent="0.3">
      <c r="B17" s="24">
        <v>11</v>
      </c>
      <c r="C17" s="33" t="s">
        <v>129</v>
      </c>
      <c r="D17" s="38" t="s">
        <v>146</v>
      </c>
      <c r="E17" s="34" t="s">
        <v>147</v>
      </c>
      <c r="F17" s="35">
        <v>90</v>
      </c>
      <c r="G17" s="36">
        <v>43.689320388349515</v>
      </c>
      <c r="I17" s="23"/>
      <c r="J17" s="37"/>
    </row>
    <row r="18" spans="2:10" ht="63.75" customHeight="1" thickBot="1" x14ac:dyDescent="0.3">
      <c r="B18" s="24">
        <v>12</v>
      </c>
      <c r="C18" s="39" t="s">
        <v>129</v>
      </c>
      <c r="D18" s="40" t="s">
        <v>148</v>
      </c>
      <c r="E18" s="40" t="s">
        <v>149</v>
      </c>
      <c r="F18" s="41">
        <v>78</v>
      </c>
      <c r="G18" s="42">
        <v>37.864077669902912</v>
      </c>
      <c r="I18" s="23"/>
      <c r="J18" s="37"/>
    </row>
    <row r="19" spans="2:10" ht="79.5" customHeight="1" x14ac:dyDescent="0.25">
      <c r="B19" s="43"/>
      <c r="C19" s="37"/>
      <c r="D19" s="44"/>
      <c r="E19" s="44"/>
      <c r="F19" s="45"/>
      <c r="G19" s="46"/>
      <c r="I19" s="23"/>
    </row>
    <row r="20" spans="2:10" ht="63.75" customHeight="1" x14ac:dyDescent="0.25">
      <c r="B20" s="43"/>
      <c r="C20" s="37"/>
      <c r="D20" s="44"/>
      <c r="E20" s="44"/>
      <c r="F20" s="45"/>
      <c r="G20" s="46"/>
      <c r="H20" s="47"/>
      <c r="I20" s="23"/>
    </row>
    <row r="21" spans="2:10" ht="60" customHeight="1" x14ac:dyDescent="0.25">
      <c r="B21" s="43"/>
      <c r="C21" s="37"/>
      <c r="D21" s="44"/>
      <c r="E21" s="44"/>
      <c r="F21" s="45"/>
      <c r="G21" s="46"/>
      <c r="I21" s="23"/>
    </row>
    <row r="22" spans="2:10" ht="81.75" customHeight="1" x14ac:dyDescent="0.25">
      <c r="B22" s="43"/>
      <c r="C22" s="37"/>
      <c r="D22" s="44"/>
      <c r="E22" s="44"/>
      <c r="F22" s="45"/>
      <c r="G22" s="46"/>
      <c r="I22" s="23"/>
    </row>
    <row r="23" spans="2:10" ht="60.75" customHeight="1" x14ac:dyDescent="0.25">
      <c r="B23" s="43"/>
      <c r="C23" s="37"/>
      <c r="D23" s="44"/>
      <c r="E23" s="44"/>
      <c r="F23" s="45"/>
      <c r="G23" s="46"/>
      <c r="I23" s="23"/>
    </row>
    <row r="24" spans="2:10" ht="67.5" customHeight="1" x14ac:dyDescent="0.25">
      <c r="B24" s="43"/>
      <c r="C24" s="37"/>
      <c r="D24" s="44"/>
      <c r="E24" s="44"/>
      <c r="F24" s="45"/>
      <c r="G24" s="46"/>
      <c r="I24" s="23"/>
    </row>
    <row r="25" spans="2:10" ht="63.75" customHeight="1" x14ac:dyDescent="0.25">
      <c r="B25" s="43"/>
      <c r="C25" s="37"/>
      <c r="D25" s="44"/>
      <c r="E25" s="44"/>
      <c r="F25" s="45"/>
      <c r="G25" s="46"/>
      <c r="I25" s="23"/>
    </row>
    <row r="26" spans="2:10" ht="63.75" customHeight="1" x14ac:dyDescent="0.25">
      <c r="B26" s="43"/>
      <c r="C26" s="37"/>
      <c r="D26" s="44"/>
      <c r="E26" s="44"/>
      <c r="F26" s="45"/>
      <c r="G26" s="46"/>
      <c r="I26" s="23"/>
    </row>
    <row r="27" spans="2:10" ht="79.5" customHeight="1" x14ac:dyDescent="0.25">
      <c r="B27" s="43"/>
      <c r="C27" s="37"/>
      <c r="D27" s="44"/>
      <c r="E27" s="44"/>
      <c r="F27" s="45"/>
      <c r="G27" s="46"/>
      <c r="I27" s="23"/>
    </row>
    <row r="28" spans="2:10" ht="63.75" customHeight="1" x14ac:dyDescent="0.25">
      <c r="B28" s="43"/>
      <c r="C28" s="37"/>
      <c r="D28" s="44"/>
      <c r="E28" s="44"/>
      <c r="F28" s="45"/>
      <c r="G28" s="46"/>
      <c r="I28" s="23"/>
    </row>
    <row r="29" spans="2:10" ht="63.75" customHeight="1" x14ac:dyDescent="0.25">
      <c r="B29" s="43"/>
      <c r="C29" s="37"/>
      <c r="D29" s="44"/>
      <c r="E29" s="44"/>
      <c r="F29" s="45"/>
      <c r="G29" s="46"/>
      <c r="I29" s="23"/>
    </row>
    <row r="30" spans="2:10" ht="79.5" customHeight="1" x14ac:dyDescent="0.25">
      <c r="B30" s="43"/>
      <c r="C30" s="37"/>
      <c r="D30" s="44"/>
      <c r="E30" s="44"/>
      <c r="F30" s="45"/>
      <c r="G30" s="46"/>
      <c r="I30" s="23"/>
    </row>
    <row r="31" spans="2:10" ht="72.75" customHeight="1" x14ac:dyDescent="0.25">
      <c r="B31" s="43"/>
      <c r="C31" s="37"/>
      <c r="D31" s="44"/>
      <c r="E31" s="44"/>
      <c r="F31" s="45"/>
      <c r="G31" s="46"/>
      <c r="I31" s="23"/>
    </row>
    <row r="32" spans="2:10" ht="68.25" customHeight="1" x14ac:dyDescent="0.25">
      <c r="B32" s="43"/>
      <c r="C32" s="37"/>
      <c r="D32" s="44"/>
      <c r="E32" s="44"/>
      <c r="F32" s="45"/>
      <c r="G32" s="46"/>
      <c r="I32" s="23"/>
    </row>
    <row r="33" spans="2:9" ht="79.5" customHeight="1" x14ac:dyDescent="0.25">
      <c r="B33" s="43"/>
      <c r="C33" s="37"/>
      <c r="D33" s="44"/>
      <c r="E33" s="44"/>
      <c r="F33" s="45"/>
      <c r="G33" s="46"/>
      <c r="I33" s="23"/>
    </row>
    <row r="34" spans="2:9" ht="63.75" customHeight="1" x14ac:dyDescent="0.25">
      <c r="B34" s="43"/>
      <c r="C34" s="37"/>
      <c r="D34" s="44"/>
      <c r="E34" s="44"/>
      <c r="F34" s="45"/>
      <c r="G34" s="46"/>
      <c r="H34" s="48"/>
      <c r="I34" s="23"/>
    </row>
    <row r="35" spans="2:9" ht="79.5" customHeight="1" x14ac:dyDescent="0.25">
      <c r="B35" s="43"/>
      <c r="C35" s="37"/>
      <c r="D35" s="44"/>
      <c r="E35" s="44"/>
      <c r="F35" s="45"/>
      <c r="G35" s="46"/>
      <c r="I35" s="23"/>
    </row>
    <row r="36" spans="2:9" ht="111" customHeight="1" x14ac:dyDescent="0.25">
      <c r="B36" s="43"/>
      <c r="C36" s="37"/>
      <c r="D36" s="44"/>
      <c r="E36" s="44"/>
      <c r="F36" s="45"/>
      <c r="G36" s="46"/>
      <c r="H36" s="48"/>
      <c r="I36" s="23"/>
    </row>
    <row r="37" spans="2:9" ht="70.5" customHeight="1" x14ac:dyDescent="0.25">
      <c r="B37" s="43"/>
      <c r="C37" s="37"/>
      <c r="D37" s="44"/>
      <c r="E37" s="44"/>
      <c r="F37" s="45"/>
      <c r="G37" s="46"/>
      <c r="H37" s="48"/>
      <c r="I37" s="23"/>
    </row>
    <row r="38" spans="2:9" ht="81.75" customHeight="1" x14ac:dyDescent="0.25">
      <c r="B38" s="43"/>
      <c r="C38" s="37"/>
      <c r="D38" s="44"/>
      <c r="E38" s="44"/>
      <c r="F38" s="45"/>
      <c r="G38" s="46"/>
      <c r="I38" s="23"/>
    </row>
    <row r="39" spans="2:9" ht="70.5" customHeight="1" x14ac:dyDescent="0.25">
      <c r="B39" s="43"/>
      <c r="C39" s="37"/>
      <c r="D39" s="44"/>
      <c r="E39" s="44"/>
      <c r="F39" s="45"/>
      <c r="G39" s="46"/>
      <c r="I39" s="23"/>
    </row>
    <row r="40" spans="2:9" ht="79.5" customHeight="1" x14ac:dyDescent="0.25">
      <c r="B40" s="43"/>
      <c r="C40" s="37"/>
      <c r="D40" s="44"/>
      <c r="E40" s="44"/>
      <c r="F40" s="45"/>
      <c r="G40" s="46"/>
      <c r="I40" s="23"/>
    </row>
    <row r="41" spans="2:9" ht="48" customHeight="1" x14ac:dyDescent="0.25">
      <c r="B41" s="43"/>
      <c r="C41" s="37"/>
      <c r="D41" s="44"/>
      <c r="E41" s="44"/>
      <c r="F41" s="45"/>
      <c r="G41" s="46"/>
      <c r="I41" s="23"/>
    </row>
    <row r="42" spans="2:9" ht="79.5" customHeight="1" x14ac:dyDescent="0.25">
      <c r="B42" s="43"/>
      <c r="C42" s="37"/>
      <c r="D42" s="44"/>
      <c r="E42" s="44"/>
      <c r="F42" s="45"/>
      <c r="G42" s="46"/>
      <c r="H42" s="48"/>
      <c r="I42" s="23"/>
    </row>
    <row r="43" spans="2:9" ht="67.5" customHeight="1" x14ac:dyDescent="0.25">
      <c r="B43" s="43"/>
      <c r="C43" s="37"/>
      <c r="D43" s="44"/>
      <c r="E43" s="44"/>
      <c r="F43" s="45"/>
      <c r="G43" s="46"/>
      <c r="I43" s="23"/>
    </row>
    <row r="44" spans="2:9" ht="81" customHeight="1" x14ac:dyDescent="0.25">
      <c r="B44" s="43"/>
      <c r="C44" s="37"/>
      <c r="D44" s="44"/>
      <c r="E44" s="44"/>
      <c r="F44" s="45"/>
      <c r="G44" s="46"/>
      <c r="I44" s="23"/>
    </row>
    <row r="45" spans="2:9" ht="68.25" customHeight="1" x14ac:dyDescent="0.25">
      <c r="B45" s="43"/>
      <c r="C45" s="37"/>
      <c r="D45" s="44"/>
      <c r="E45" s="44"/>
      <c r="F45" s="45"/>
      <c r="G45" s="46"/>
      <c r="I45" s="23"/>
    </row>
    <row r="46" spans="2:9" ht="79.5" customHeight="1" x14ac:dyDescent="0.25">
      <c r="B46" s="43"/>
      <c r="C46" s="37"/>
      <c r="D46" s="44"/>
      <c r="E46" s="44"/>
      <c r="F46" s="45"/>
      <c r="G46" s="46"/>
      <c r="I46" s="23"/>
    </row>
    <row r="47" spans="2:9" ht="79.5" customHeight="1" x14ac:dyDescent="0.25">
      <c r="B47" s="43"/>
      <c r="C47" s="37"/>
      <c r="D47" s="44"/>
      <c r="E47" s="44"/>
      <c r="F47" s="45"/>
      <c r="G47" s="46"/>
      <c r="I47" s="23"/>
    </row>
    <row r="48" spans="2:9" ht="82.5" customHeight="1" x14ac:dyDescent="0.25">
      <c r="B48" s="43"/>
      <c r="C48" s="37"/>
      <c r="D48" s="44"/>
      <c r="E48" s="44"/>
      <c r="F48" s="45"/>
      <c r="G48" s="46"/>
      <c r="I48" s="23"/>
    </row>
    <row r="49" spans="2:9" ht="61.5" customHeight="1" x14ac:dyDescent="0.25">
      <c r="B49" s="43"/>
      <c r="C49" s="37"/>
      <c r="D49" s="44"/>
      <c r="E49" s="44"/>
      <c r="F49" s="45"/>
      <c r="G49" s="46"/>
      <c r="I49" s="23"/>
    </row>
    <row r="50" spans="2:9" ht="79.5" customHeight="1" x14ac:dyDescent="0.25">
      <c r="B50" s="43"/>
      <c r="C50" s="37"/>
      <c r="D50" s="44"/>
      <c r="E50" s="44"/>
      <c r="F50" s="45"/>
      <c r="G50" s="46"/>
      <c r="I50" s="23"/>
    </row>
    <row r="51" spans="2:9" ht="18.75" x14ac:dyDescent="0.25">
      <c r="B51" s="43"/>
      <c r="C51" s="37"/>
      <c r="D51" s="44"/>
      <c r="E51" s="44"/>
      <c r="F51" s="45"/>
      <c r="G51" s="46"/>
      <c r="I51" s="23"/>
    </row>
    <row r="52" spans="2:9" ht="63.75" customHeight="1" x14ac:dyDescent="0.25">
      <c r="B52" s="43"/>
      <c r="C52" s="37"/>
      <c r="D52" s="44"/>
      <c r="E52" s="44"/>
      <c r="F52" s="45"/>
      <c r="G52" s="46"/>
      <c r="I52" s="23"/>
    </row>
    <row r="53" spans="2:9" ht="66.75" customHeight="1" x14ac:dyDescent="0.25">
      <c r="B53" s="43"/>
      <c r="C53" s="37"/>
      <c r="D53" s="44"/>
      <c r="E53" s="44"/>
      <c r="F53" s="45"/>
      <c r="G53" s="46"/>
      <c r="I53" s="23"/>
    </row>
    <row r="54" spans="2:9" ht="63.75" customHeight="1" x14ac:dyDescent="0.25">
      <c r="B54" s="43"/>
      <c r="C54" s="37"/>
      <c r="D54" s="44"/>
      <c r="E54" s="44"/>
      <c r="F54" s="45"/>
      <c r="G54" s="46"/>
      <c r="I54" s="23"/>
    </row>
    <row r="55" spans="2:9" ht="63.75" customHeight="1" x14ac:dyDescent="0.25">
      <c r="B55" s="43"/>
      <c r="C55" s="37"/>
      <c r="D55" s="44"/>
      <c r="E55" s="44"/>
      <c r="F55" s="45"/>
      <c r="G55" s="46"/>
      <c r="I55" s="23"/>
    </row>
    <row r="56" spans="2:9" ht="79.5" customHeight="1" x14ac:dyDescent="0.25">
      <c r="B56" s="43"/>
      <c r="C56" s="37"/>
      <c r="D56" s="44"/>
      <c r="E56" s="44"/>
      <c r="F56" s="45"/>
      <c r="G56" s="46"/>
      <c r="I56" s="23"/>
    </row>
    <row r="57" spans="2:9" ht="48" customHeight="1" x14ac:dyDescent="0.25">
      <c r="B57" s="43"/>
      <c r="C57" s="37"/>
      <c r="D57" s="44"/>
      <c r="E57" s="44"/>
      <c r="F57" s="45"/>
      <c r="G57" s="46"/>
      <c r="I57" s="23"/>
    </row>
    <row r="58" spans="2:9" ht="59.25" customHeight="1" x14ac:dyDescent="0.25">
      <c r="B58" s="43"/>
      <c r="C58" s="37"/>
      <c r="D58" s="44"/>
      <c r="E58" s="44"/>
      <c r="F58" s="45"/>
      <c r="G58" s="46"/>
      <c r="I58" s="23"/>
    </row>
    <row r="59" spans="2:9" ht="72.75" customHeight="1" x14ac:dyDescent="0.25">
      <c r="B59" s="43"/>
      <c r="C59" s="37"/>
      <c r="D59" s="44"/>
      <c r="E59" s="44"/>
      <c r="F59" s="45"/>
      <c r="G59" s="46"/>
      <c r="I59" s="23"/>
    </row>
    <row r="60" spans="2:9" ht="59.25" customHeight="1" x14ac:dyDescent="0.25">
      <c r="B60" s="43"/>
      <c r="C60" s="37"/>
      <c r="D60" s="44"/>
      <c r="E60" s="44"/>
      <c r="F60" s="45"/>
      <c r="G60" s="46"/>
      <c r="I60" s="23"/>
    </row>
    <row r="61" spans="2:9" ht="48" customHeight="1" x14ac:dyDescent="0.25">
      <c r="B61" s="43"/>
      <c r="C61" s="37"/>
      <c r="D61" s="44"/>
      <c r="E61" s="44"/>
      <c r="F61" s="45"/>
      <c r="G61" s="46"/>
      <c r="I61" s="23"/>
    </row>
    <row r="62" spans="2:9" ht="48" customHeight="1" x14ac:dyDescent="0.25">
      <c r="B62" s="43"/>
      <c r="C62" s="37"/>
      <c r="D62" s="44"/>
      <c r="E62" s="44"/>
      <c r="F62" s="45"/>
      <c r="G62" s="46"/>
      <c r="I62" s="23"/>
    </row>
    <row r="63" spans="2:9" ht="63.75" customHeight="1" x14ac:dyDescent="0.25">
      <c r="B63" s="43"/>
      <c r="C63" s="37"/>
      <c r="D63" s="44"/>
      <c r="E63" s="44"/>
      <c r="F63" s="45"/>
      <c r="G63" s="46"/>
      <c r="I63" s="23"/>
    </row>
    <row r="64" spans="2:9" ht="45" customHeight="1" x14ac:dyDescent="0.25">
      <c r="B64" s="43"/>
      <c r="C64" s="37"/>
      <c r="D64" s="44"/>
      <c r="E64" s="44"/>
      <c r="F64" s="45"/>
      <c r="G64" s="46"/>
      <c r="I64" s="23"/>
    </row>
    <row r="65" spans="2:9" ht="76.5" customHeight="1" x14ac:dyDescent="0.25">
      <c r="B65" s="43"/>
      <c r="C65" s="37"/>
      <c r="D65" s="44"/>
      <c r="E65" s="44"/>
      <c r="F65" s="45"/>
      <c r="G65" s="46"/>
      <c r="I65" s="23"/>
    </row>
    <row r="66" spans="2:9" ht="63.75" customHeight="1" x14ac:dyDescent="0.25">
      <c r="B66" s="43"/>
      <c r="C66" s="37"/>
      <c r="D66" s="44"/>
      <c r="E66" s="44"/>
      <c r="F66" s="45"/>
      <c r="G66" s="46"/>
      <c r="I66" s="23"/>
    </row>
    <row r="67" spans="2:9" ht="48" customHeight="1" x14ac:dyDescent="0.25">
      <c r="B67" s="43"/>
      <c r="C67" s="37"/>
      <c r="D67" s="44"/>
      <c r="E67" s="44"/>
      <c r="F67" s="45"/>
      <c r="G67" s="46"/>
      <c r="I67" s="23"/>
    </row>
    <row r="68" spans="2:9" ht="63" customHeight="1" x14ac:dyDescent="0.25">
      <c r="B68" s="43"/>
      <c r="C68" s="37"/>
      <c r="D68" s="44"/>
      <c r="E68" s="44"/>
      <c r="F68" s="45"/>
      <c r="G68" s="46"/>
      <c r="I68" s="23"/>
    </row>
    <row r="69" spans="2:9" ht="48" customHeight="1" x14ac:dyDescent="0.25">
      <c r="B69" s="43"/>
      <c r="C69" s="37"/>
      <c r="D69" s="44"/>
      <c r="E69" s="44"/>
      <c r="F69" s="45"/>
      <c r="G69" s="46"/>
      <c r="I69" s="23"/>
    </row>
    <row r="70" spans="2:9" ht="48" customHeight="1" x14ac:dyDescent="0.25">
      <c r="B70" s="43"/>
      <c r="C70" s="37"/>
      <c r="D70" s="44"/>
      <c r="E70" s="44"/>
      <c r="F70" s="45"/>
      <c r="G70" s="46"/>
      <c r="I70" s="23"/>
    </row>
    <row r="71" spans="2:9" ht="63.75" customHeight="1" x14ac:dyDescent="0.25">
      <c r="B71" s="43"/>
      <c r="C71" s="37"/>
      <c r="D71" s="44"/>
      <c r="E71" s="44"/>
      <c r="F71" s="45"/>
      <c r="G71" s="46"/>
      <c r="I71" s="23"/>
    </row>
    <row r="72" spans="2:9" ht="67.5" customHeight="1" x14ac:dyDescent="0.25">
      <c r="B72" s="43"/>
      <c r="C72" s="37"/>
      <c r="D72" s="44"/>
      <c r="E72" s="44"/>
      <c r="F72" s="45"/>
      <c r="G72" s="46"/>
      <c r="I72" s="23"/>
    </row>
    <row r="73" spans="2:9" ht="63.75" customHeight="1" x14ac:dyDescent="0.25">
      <c r="B73" s="43"/>
      <c r="C73" s="37"/>
      <c r="D73" s="44"/>
      <c r="E73" s="44"/>
      <c r="F73" s="45"/>
      <c r="G73" s="46"/>
      <c r="I73" s="23"/>
    </row>
    <row r="74" spans="2:9" ht="88.5" customHeight="1" x14ac:dyDescent="0.25">
      <c r="B74" s="43"/>
      <c r="C74" s="37"/>
      <c r="D74" s="44"/>
      <c r="E74" s="44"/>
      <c r="F74" s="45"/>
      <c r="G74" s="46"/>
      <c r="I74" s="23"/>
    </row>
    <row r="75" spans="2:9" ht="63.75" customHeight="1" x14ac:dyDescent="0.25">
      <c r="B75" s="43"/>
      <c r="C75" s="37"/>
      <c r="D75" s="44"/>
      <c r="E75" s="44"/>
      <c r="F75" s="45"/>
      <c r="G75" s="46"/>
      <c r="I75" s="23"/>
    </row>
    <row r="76" spans="2:9" ht="63.75" customHeight="1" x14ac:dyDescent="0.25">
      <c r="B76" s="43"/>
      <c r="C76" s="37"/>
      <c r="D76" s="44"/>
      <c r="E76" s="44"/>
      <c r="F76" s="45"/>
      <c r="G76" s="46"/>
      <c r="I76" s="23"/>
    </row>
    <row r="77" spans="2:9" ht="63.75" customHeight="1" x14ac:dyDescent="0.25">
      <c r="B77" s="43"/>
      <c r="C77" s="37"/>
      <c r="D77" s="44"/>
      <c r="E77" s="44"/>
      <c r="F77" s="45"/>
      <c r="G77" s="46"/>
      <c r="I77" s="23"/>
    </row>
    <row r="78" spans="2:9" ht="78.75" customHeight="1" x14ac:dyDescent="0.25">
      <c r="B78" s="43"/>
      <c r="C78" s="37"/>
      <c r="D78" s="44"/>
      <c r="E78" s="44"/>
      <c r="F78" s="45"/>
      <c r="G78" s="46"/>
      <c r="I78" s="23"/>
    </row>
    <row r="79" spans="2:9" ht="94.5" customHeight="1" x14ac:dyDescent="0.25">
      <c r="B79" s="43"/>
      <c r="C79" s="37"/>
      <c r="D79" s="44"/>
      <c r="E79" s="44"/>
      <c r="F79" s="45"/>
      <c r="G79" s="46"/>
      <c r="I79" s="23"/>
    </row>
    <row r="80" spans="2:9" ht="63" customHeight="1" x14ac:dyDescent="0.25">
      <c r="B80" s="43"/>
      <c r="C80" s="37"/>
      <c r="D80" s="44"/>
      <c r="E80" s="44"/>
      <c r="F80" s="45"/>
      <c r="G80" s="46"/>
      <c r="I80" s="23"/>
    </row>
    <row r="81" spans="2:9" ht="94.5" customHeight="1" x14ac:dyDescent="0.25">
      <c r="B81" s="43"/>
      <c r="C81" s="37"/>
      <c r="D81" s="44"/>
      <c r="E81" s="44"/>
      <c r="F81" s="45"/>
      <c r="G81" s="46"/>
      <c r="I81" s="23"/>
    </row>
    <row r="82" spans="2:9" ht="78.75" customHeight="1" x14ac:dyDescent="0.25">
      <c r="B82" s="43"/>
      <c r="C82" s="37"/>
      <c r="D82" s="44"/>
      <c r="E82" s="44"/>
      <c r="F82" s="45"/>
      <c r="G82" s="46"/>
      <c r="I82" s="23"/>
    </row>
    <row r="83" spans="2:9" ht="108" customHeight="1" x14ac:dyDescent="0.25">
      <c r="B83" s="43"/>
      <c r="C83" s="37"/>
      <c r="D83" s="44"/>
      <c r="E83" s="44"/>
      <c r="F83" s="45"/>
      <c r="G83" s="46"/>
      <c r="I83" s="23"/>
    </row>
    <row r="84" spans="2:9" ht="71.25" customHeight="1" x14ac:dyDescent="0.25">
      <c r="B84" s="43"/>
      <c r="C84" s="37"/>
      <c r="D84" s="44"/>
      <c r="E84" s="44"/>
      <c r="F84" s="45"/>
      <c r="G84" s="46"/>
      <c r="I84" s="23"/>
    </row>
    <row r="85" spans="2:9" ht="83.25" customHeight="1" x14ac:dyDescent="0.25">
      <c r="B85" s="43"/>
      <c r="C85" s="37"/>
      <c r="D85" s="44"/>
      <c r="E85" s="44"/>
      <c r="F85" s="45"/>
      <c r="G85" s="46"/>
      <c r="I85" s="23"/>
    </row>
    <row r="86" spans="2:9" ht="79.5" customHeight="1" x14ac:dyDescent="0.25">
      <c r="B86" s="43"/>
      <c r="C86" s="37"/>
      <c r="D86" s="44"/>
      <c r="E86" s="44"/>
      <c r="F86" s="45"/>
      <c r="G86" s="46"/>
      <c r="I86" s="23"/>
    </row>
    <row r="87" spans="2:9" ht="47.25" customHeight="1" x14ac:dyDescent="0.25">
      <c r="B87" s="43"/>
      <c r="C87" s="37"/>
      <c r="D87" s="44"/>
      <c r="E87" s="44"/>
      <c r="F87" s="45"/>
      <c r="G87" s="46"/>
      <c r="I87" s="23"/>
    </row>
    <row r="88" spans="2:9" ht="63" customHeight="1" x14ac:dyDescent="0.25">
      <c r="B88" s="43"/>
      <c r="C88" s="37"/>
      <c r="D88" s="44"/>
      <c r="E88" s="44"/>
      <c r="F88" s="45"/>
      <c r="G88" s="46"/>
      <c r="I88" s="23"/>
    </row>
    <row r="89" spans="2:9" ht="78.75" customHeight="1" x14ac:dyDescent="0.25">
      <c r="B89" s="43"/>
      <c r="C89" s="37"/>
      <c r="D89" s="44"/>
      <c r="E89" s="44"/>
      <c r="F89" s="45"/>
      <c r="G89" s="46"/>
      <c r="I89" s="23"/>
    </row>
    <row r="90" spans="2:9" ht="105.75" customHeight="1" x14ac:dyDescent="0.25">
      <c r="B90" s="43"/>
      <c r="C90" s="37"/>
      <c r="D90" s="44"/>
      <c r="E90" s="44"/>
      <c r="F90" s="45"/>
      <c r="G90" s="46"/>
      <c r="I90" s="23"/>
    </row>
    <row r="91" spans="2:9" ht="72.75" customHeight="1" x14ac:dyDescent="0.25">
      <c r="B91" s="43"/>
      <c r="C91" s="37"/>
      <c r="D91" s="44"/>
      <c r="E91" s="44"/>
      <c r="F91" s="45"/>
      <c r="G91" s="46"/>
      <c r="I91" s="23"/>
    </row>
    <row r="92" spans="2:9" ht="69.75" customHeight="1" x14ac:dyDescent="0.25">
      <c r="B92" s="43"/>
      <c r="C92" s="37"/>
      <c r="D92" s="44"/>
      <c r="E92" s="44"/>
      <c r="F92" s="45"/>
      <c r="G92" s="46"/>
      <c r="I92" s="23"/>
    </row>
    <row r="93" spans="2:9" ht="63.75" customHeight="1" x14ac:dyDescent="0.25">
      <c r="B93" s="43"/>
      <c r="C93" s="37"/>
      <c r="D93" s="44"/>
      <c r="E93" s="44"/>
      <c r="F93" s="45"/>
      <c r="G93" s="46"/>
      <c r="I93" s="23"/>
    </row>
    <row r="94" spans="2:9" ht="75.75" customHeight="1" x14ac:dyDescent="0.25">
      <c r="B94" s="43"/>
      <c r="C94" s="37"/>
      <c r="D94" s="44"/>
      <c r="E94" s="44"/>
      <c r="F94" s="45"/>
      <c r="G94" s="46"/>
      <c r="I94" s="23"/>
    </row>
    <row r="95" spans="2:9" ht="78.75" customHeight="1" x14ac:dyDescent="0.25">
      <c r="B95" s="43"/>
      <c r="C95" s="37"/>
      <c r="D95" s="44"/>
      <c r="E95" s="44"/>
      <c r="F95" s="45"/>
      <c r="G95" s="46"/>
      <c r="I95" s="23"/>
    </row>
    <row r="96" spans="2:9" ht="80.25" customHeight="1" x14ac:dyDescent="0.25">
      <c r="B96" s="43"/>
      <c r="C96" s="37"/>
      <c r="D96" s="44"/>
      <c r="E96" s="44"/>
      <c r="F96" s="45"/>
      <c r="G96" s="46"/>
      <c r="I96" s="23"/>
    </row>
    <row r="97" spans="2:9" ht="62.25" customHeight="1" x14ac:dyDescent="0.25">
      <c r="B97" s="43"/>
      <c r="C97" s="37"/>
      <c r="D97" s="44"/>
      <c r="E97" s="44"/>
      <c r="F97" s="45"/>
      <c r="G97" s="46"/>
      <c r="I97" s="23"/>
    </row>
    <row r="98" spans="2:9" ht="57.75" customHeight="1" x14ac:dyDescent="0.25">
      <c r="B98" s="43"/>
      <c r="C98" s="37"/>
      <c r="D98" s="44"/>
      <c r="E98" s="44"/>
      <c r="F98" s="45"/>
      <c r="G98" s="46"/>
      <c r="I98" s="23"/>
    </row>
    <row r="99" spans="2:9" ht="44.25" customHeight="1" x14ac:dyDescent="0.25">
      <c r="B99" s="43"/>
      <c r="C99" s="37"/>
      <c r="D99" s="44"/>
      <c r="E99" s="44"/>
      <c r="F99" s="45"/>
      <c r="G99" s="46"/>
      <c r="I99" s="23"/>
    </row>
    <row r="100" spans="2:9" ht="63.75" customHeight="1" x14ac:dyDescent="0.25">
      <c r="B100" s="43"/>
      <c r="C100" s="37"/>
      <c r="D100" s="44"/>
      <c r="E100" s="44"/>
      <c r="F100" s="45"/>
      <c r="G100" s="46"/>
      <c r="I100" s="23"/>
    </row>
    <row r="101" spans="2:9" ht="63" customHeight="1" x14ac:dyDescent="0.25">
      <c r="B101" s="43"/>
      <c r="C101" s="37"/>
      <c r="D101" s="44"/>
      <c r="E101" s="44"/>
      <c r="F101" s="45"/>
      <c r="G101" s="46"/>
      <c r="I101" s="23"/>
    </row>
    <row r="102" spans="2:9" ht="63" customHeight="1" x14ac:dyDescent="0.25">
      <c r="B102" s="43"/>
      <c r="C102" s="37"/>
      <c r="D102" s="44"/>
      <c r="E102" s="44"/>
      <c r="F102" s="45"/>
      <c r="G102" s="46"/>
      <c r="I102" s="23"/>
    </row>
    <row r="103" spans="2:9" ht="47.25" customHeight="1" x14ac:dyDescent="0.25">
      <c r="B103" s="43"/>
      <c r="C103" s="37"/>
      <c r="D103" s="44"/>
      <c r="E103" s="44"/>
      <c r="F103" s="45"/>
      <c r="G103" s="46"/>
      <c r="I103" s="23"/>
    </row>
    <row r="104" spans="2:9" ht="48" customHeight="1" x14ac:dyDescent="0.25">
      <c r="B104" s="43"/>
      <c r="C104" s="37"/>
      <c r="D104" s="44"/>
      <c r="E104" s="44"/>
      <c r="F104" s="45"/>
      <c r="G104" s="46"/>
      <c r="I104" s="23"/>
    </row>
    <row r="105" spans="2:9" ht="18.75" x14ac:dyDescent="0.25">
      <c r="B105" s="43"/>
      <c r="C105" s="37"/>
      <c r="D105" s="44"/>
      <c r="E105" s="44"/>
      <c r="F105" s="45"/>
      <c r="G105" s="46"/>
      <c r="I105" s="23"/>
    </row>
    <row r="106" spans="2:9" ht="48" customHeight="1" x14ac:dyDescent="0.25">
      <c r="B106" s="43"/>
      <c r="C106" s="37"/>
      <c r="D106" s="44"/>
      <c r="E106" s="44"/>
      <c r="F106" s="45"/>
      <c r="G106" s="46"/>
      <c r="I106" s="23"/>
    </row>
    <row r="107" spans="2:9" ht="47.25" customHeight="1" x14ac:dyDescent="0.25">
      <c r="B107" s="43"/>
      <c r="C107" s="37"/>
      <c r="D107" s="44"/>
      <c r="E107" s="44"/>
      <c r="F107" s="45"/>
      <c r="G107" s="46"/>
      <c r="I107" s="23"/>
    </row>
    <row r="108" spans="2:9" ht="45" customHeight="1" x14ac:dyDescent="0.25">
      <c r="B108" s="43"/>
      <c r="C108" s="37"/>
      <c r="D108" s="44"/>
      <c r="E108" s="44"/>
      <c r="F108" s="45"/>
      <c r="G108" s="46"/>
      <c r="I108" s="23"/>
    </row>
    <row r="109" spans="2:9" ht="51" customHeight="1" x14ac:dyDescent="0.25">
      <c r="B109" s="43"/>
      <c r="C109" s="37"/>
      <c r="D109" s="44"/>
      <c r="E109" s="44"/>
      <c r="F109" s="45"/>
      <c r="G109" s="46"/>
      <c r="I109" s="23"/>
    </row>
    <row r="110" spans="2:9" ht="47.25" customHeight="1" x14ac:dyDescent="0.25">
      <c r="B110" s="43"/>
      <c r="C110" s="37"/>
      <c r="D110" s="44"/>
      <c r="E110" s="44"/>
      <c r="F110" s="45"/>
      <c r="G110" s="46"/>
      <c r="I110" s="23"/>
    </row>
    <row r="111" spans="2:9" ht="47.25" customHeight="1" x14ac:dyDescent="0.25">
      <c r="B111" s="43"/>
      <c r="C111" s="37"/>
      <c r="D111" s="44"/>
      <c r="E111" s="44"/>
      <c r="F111" s="45"/>
      <c r="G111" s="46"/>
      <c r="I111" s="23"/>
    </row>
    <row r="112" spans="2:9" ht="51.75" customHeight="1" x14ac:dyDescent="0.25">
      <c r="B112" s="43"/>
      <c r="C112" s="37"/>
      <c r="D112" s="44"/>
      <c r="E112" s="44"/>
      <c r="F112" s="45"/>
      <c r="G112" s="46"/>
      <c r="I112" s="23"/>
    </row>
    <row r="113" spans="2:9" ht="46.5" customHeight="1" x14ac:dyDescent="0.25">
      <c r="B113" s="43"/>
      <c r="C113" s="37"/>
      <c r="D113" s="44"/>
      <c r="E113" s="44"/>
      <c r="F113" s="45"/>
      <c r="G113" s="46"/>
      <c r="I113" s="23"/>
    </row>
    <row r="114" spans="2:9" ht="50.25" customHeight="1" x14ac:dyDescent="0.25">
      <c r="B114" s="43"/>
      <c r="C114" s="37"/>
      <c r="D114" s="44"/>
      <c r="E114" s="44"/>
      <c r="F114" s="45"/>
      <c r="G114" s="46"/>
      <c r="I114" s="23"/>
    </row>
    <row r="115" spans="2:9" ht="45" customHeight="1" x14ac:dyDescent="0.25">
      <c r="B115" s="43"/>
      <c r="C115" s="37"/>
      <c r="D115" s="44"/>
      <c r="E115" s="44"/>
      <c r="F115" s="45"/>
      <c r="G115" s="46"/>
      <c r="I115" s="23"/>
    </row>
    <row r="116" spans="2:9" ht="56.25" customHeight="1" x14ac:dyDescent="0.25">
      <c r="B116" s="43"/>
      <c r="C116" s="37"/>
      <c r="D116" s="44"/>
      <c r="E116" s="44"/>
      <c r="F116" s="45"/>
      <c r="G116" s="46"/>
      <c r="I116" s="23"/>
    </row>
    <row r="117" spans="2:9" ht="47.25" customHeight="1" x14ac:dyDescent="0.25">
      <c r="B117" s="43"/>
      <c r="C117" s="37"/>
      <c r="D117" s="44"/>
      <c r="E117" s="44"/>
      <c r="F117" s="45"/>
      <c r="G117" s="46"/>
      <c r="I117" s="23"/>
    </row>
    <row r="118" spans="2:9" ht="47.25" customHeight="1" x14ac:dyDescent="0.25">
      <c r="B118" s="43"/>
      <c r="C118" s="37"/>
      <c r="D118" s="44"/>
      <c r="E118" s="44"/>
      <c r="F118" s="45"/>
      <c r="G118" s="46"/>
      <c r="I118" s="23"/>
    </row>
    <row r="119" spans="2:9" ht="63.75" customHeight="1" x14ac:dyDescent="0.25">
      <c r="B119" s="43"/>
      <c r="C119" s="37"/>
      <c r="D119" s="44"/>
      <c r="E119" s="44"/>
      <c r="F119" s="45"/>
      <c r="G119" s="46"/>
      <c r="I119" s="23"/>
    </row>
    <row r="120" spans="2:9" ht="45.75" customHeight="1" x14ac:dyDescent="0.25">
      <c r="B120" s="43"/>
      <c r="C120" s="37"/>
      <c r="D120" s="44"/>
      <c r="E120" s="44"/>
      <c r="F120" s="45"/>
      <c r="G120" s="46"/>
      <c r="I120" s="23"/>
    </row>
    <row r="121" spans="2:9" ht="47.25" customHeight="1" x14ac:dyDescent="0.25">
      <c r="B121" s="43"/>
      <c r="C121" s="37"/>
      <c r="D121" s="44"/>
      <c r="E121" s="44"/>
      <c r="F121" s="45"/>
      <c r="G121" s="46"/>
      <c r="I121" s="23"/>
    </row>
    <row r="122" spans="2:9" ht="64.5" customHeight="1" x14ac:dyDescent="0.25">
      <c r="B122" s="43"/>
      <c r="C122" s="37"/>
      <c r="D122" s="44"/>
      <c r="E122" s="44"/>
      <c r="F122" s="45"/>
      <c r="G122" s="46"/>
      <c r="I122" s="23"/>
    </row>
    <row r="123" spans="2:9" ht="69.75" customHeight="1" x14ac:dyDescent="0.25">
      <c r="B123" s="43"/>
      <c r="C123" s="37"/>
      <c r="D123" s="44"/>
      <c r="E123" s="44"/>
      <c r="F123" s="45"/>
      <c r="G123" s="46"/>
      <c r="I123" s="23"/>
    </row>
    <row r="124" spans="2:9" ht="48.75" customHeight="1" x14ac:dyDescent="0.25">
      <c r="B124" s="43"/>
      <c r="C124" s="37"/>
      <c r="D124" s="44"/>
      <c r="E124" s="44"/>
      <c r="F124" s="45"/>
      <c r="G124" s="46"/>
      <c r="I124" s="23"/>
    </row>
    <row r="125" spans="2:9" ht="103.5" customHeight="1" x14ac:dyDescent="0.25">
      <c r="B125" s="43"/>
      <c r="C125" s="37"/>
      <c r="D125" s="44"/>
      <c r="E125" s="44"/>
      <c r="F125" s="45"/>
      <c r="G125" s="46"/>
      <c r="I125" s="23"/>
    </row>
    <row r="126" spans="2:9" ht="63" customHeight="1" x14ac:dyDescent="0.25">
      <c r="B126" s="43"/>
      <c r="C126" s="37"/>
      <c r="D126" s="44"/>
      <c r="E126" s="44"/>
      <c r="F126" s="45"/>
      <c r="G126" s="46"/>
      <c r="I126" s="23"/>
    </row>
    <row r="127" spans="2:9" ht="58.5" customHeight="1" x14ac:dyDescent="0.25">
      <c r="B127" s="43"/>
      <c r="C127" s="37"/>
      <c r="D127" s="44"/>
      <c r="E127" s="44"/>
      <c r="F127" s="45"/>
      <c r="G127" s="46"/>
      <c r="I127" s="23"/>
    </row>
    <row r="128" spans="2:9" ht="85.5" customHeight="1" x14ac:dyDescent="0.25">
      <c r="B128" s="43"/>
      <c r="C128" s="37"/>
      <c r="D128" s="44"/>
      <c r="E128" s="44"/>
      <c r="F128" s="45"/>
      <c r="G128" s="46"/>
      <c r="I128" s="23"/>
    </row>
    <row r="129" spans="2:9" ht="87.75" customHeight="1" x14ac:dyDescent="0.25">
      <c r="B129" s="43"/>
      <c r="C129" s="37"/>
      <c r="D129" s="44"/>
      <c r="E129" s="44"/>
      <c r="F129" s="45"/>
      <c r="G129" s="46"/>
      <c r="I129" s="23"/>
    </row>
    <row r="130" spans="2:9" ht="78" customHeight="1" x14ac:dyDescent="0.25">
      <c r="B130" s="43"/>
      <c r="C130" s="37"/>
      <c r="D130" s="44"/>
      <c r="E130" s="44"/>
      <c r="F130" s="45"/>
      <c r="G130" s="46"/>
      <c r="I130" s="23"/>
    </row>
    <row r="131" spans="2:9" ht="49.5" customHeight="1" x14ac:dyDescent="0.25">
      <c r="B131" s="43"/>
      <c r="C131" s="37"/>
      <c r="D131" s="44"/>
      <c r="E131" s="44"/>
      <c r="F131" s="45"/>
      <c r="G131" s="46"/>
      <c r="I131" s="23"/>
    </row>
    <row r="132" spans="2:9" ht="67.5" customHeight="1" x14ac:dyDescent="0.25">
      <c r="B132" s="43"/>
      <c r="C132" s="37"/>
      <c r="D132" s="44"/>
      <c r="E132" s="44"/>
      <c r="F132" s="45"/>
      <c r="G132" s="46"/>
      <c r="I132" s="23"/>
    </row>
    <row r="133" spans="2:9" ht="67.5" customHeight="1" x14ac:dyDescent="0.25">
      <c r="B133" s="43"/>
      <c r="C133" s="37"/>
      <c r="D133" s="44"/>
      <c r="E133" s="44"/>
      <c r="F133" s="45"/>
      <c r="G133" s="46"/>
      <c r="I133" s="23"/>
    </row>
    <row r="134" spans="2:9" ht="54" customHeight="1" x14ac:dyDescent="0.25">
      <c r="B134" s="43"/>
      <c r="C134" s="37"/>
      <c r="D134" s="44"/>
      <c r="E134" s="44"/>
      <c r="F134" s="45"/>
      <c r="G134" s="46"/>
      <c r="I134" s="23"/>
    </row>
    <row r="135" spans="2:9" ht="78" customHeight="1" x14ac:dyDescent="0.25">
      <c r="B135" s="43"/>
      <c r="C135" s="37"/>
      <c r="D135" s="44"/>
      <c r="E135" s="44"/>
      <c r="F135" s="45"/>
      <c r="G135" s="46"/>
      <c r="I135" s="23"/>
    </row>
    <row r="136" spans="2:9" ht="63.75" customHeight="1" x14ac:dyDescent="0.25">
      <c r="B136" s="43"/>
      <c r="C136" s="37"/>
      <c r="D136" s="44"/>
      <c r="E136" s="44"/>
      <c r="F136" s="45"/>
      <c r="G136" s="46"/>
      <c r="I136" s="23"/>
    </row>
    <row r="137" spans="2:9" ht="51.75" customHeight="1" x14ac:dyDescent="0.25">
      <c r="B137" s="43"/>
      <c r="C137" s="37"/>
      <c r="D137" s="44"/>
      <c r="E137" s="44"/>
      <c r="F137" s="45"/>
      <c r="G137" s="46"/>
      <c r="I137" s="23"/>
    </row>
    <row r="138" spans="2:9" ht="63" customHeight="1" x14ac:dyDescent="0.25">
      <c r="B138" s="43"/>
      <c r="C138" s="37"/>
      <c r="D138" s="44"/>
      <c r="E138" s="44"/>
      <c r="F138" s="45"/>
      <c r="G138" s="46"/>
      <c r="I138" s="23"/>
    </row>
    <row r="139" spans="2:9" ht="47.25" customHeight="1" x14ac:dyDescent="0.25">
      <c r="B139" s="43"/>
      <c r="C139" s="37"/>
      <c r="D139" s="44"/>
      <c r="E139" s="44"/>
      <c r="F139" s="45"/>
      <c r="G139" s="46"/>
      <c r="I139" s="23"/>
    </row>
    <row r="140" spans="2:9" ht="57" customHeight="1" x14ac:dyDescent="0.25">
      <c r="B140" s="43"/>
      <c r="C140" s="37"/>
      <c r="D140" s="44"/>
      <c r="E140" s="44"/>
      <c r="F140" s="45"/>
      <c r="G140" s="46"/>
      <c r="I140" s="23"/>
    </row>
    <row r="141" spans="2:9" ht="46.5" customHeight="1" x14ac:dyDescent="0.25">
      <c r="B141" s="43"/>
      <c r="C141" s="37"/>
      <c r="D141" s="44"/>
      <c r="E141" s="44"/>
      <c r="F141" s="45"/>
      <c r="G141" s="46"/>
      <c r="I141" s="23"/>
    </row>
    <row r="142" spans="2:9" ht="47.25" customHeight="1" x14ac:dyDescent="0.25">
      <c r="B142" s="43"/>
      <c r="C142" s="37"/>
      <c r="D142" s="44"/>
      <c r="E142" s="44"/>
      <c r="F142" s="45"/>
      <c r="G142" s="46"/>
      <c r="I142" s="23"/>
    </row>
    <row r="143" spans="2:9" ht="53.25" customHeight="1" x14ac:dyDescent="0.25">
      <c r="B143" s="43"/>
      <c r="C143" s="37"/>
      <c r="D143" s="44"/>
      <c r="E143" s="44"/>
      <c r="F143" s="45"/>
      <c r="G143" s="46"/>
      <c r="I143" s="23"/>
    </row>
    <row r="144" spans="2:9" ht="56.25" customHeight="1" x14ac:dyDescent="0.25">
      <c r="B144" s="43"/>
      <c r="C144" s="37"/>
      <c r="D144" s="44"/>
      <c r="E144" s="44"/>
      <c r="F144" s="45"/>
      <c r="G144" s="46"/>
      <c r="I144" s="23"/>
    </row>
    <row r="145" spans="2:9" ht="68.25" customHeight="1" x14ac:dyDescent="0.25">
      <c r="B145" s="43"/>
      <c r="C145" s="37"/>
      <c r="D145" s="44"/>
      <c r="E145" s="44"/>
      <c r="F145" s="45"/>
      <c r="G145" s="46"/>
      <c r="I145" s="23"/>
    </row>
    <row r="146" spans="2:9" ht="47.25" customHeight="1" x14ac:dyDescent="0.25">
      <c r="B146" s="43"/>
      <c r="C146" s="37"/>
      <c r="D146" s="44"/>
      <c r="E146" s="44"/>
      <c r="F146" s="45"/>
      <c r="G146" s="46"/>
      <c r="I146" s="23"/>
    </row>
    <row r="147" spans="2:9" ht="55.5" customHeight="1" x14ac:dyDescent="0.25">
      <c r="B147" s="43"/>
      <c r="C147" s="37"/>
      <c r="D147" s="44"/>
      <c r="E147" s="44"/>
      <c r="F147" s="45"/>
      <c r="G147" s="46"/>
      <c r="I147" s="23"/>
    </row>
    <row r="148" spans="2:9" ht="63" customHeight="1" x14ac:dyDescent="0.25">
      <c r="B148" s="43"/>
      <c r="C148" s="37"/>
      <c r="D148" s="44"/>
      <c r="E148" s="44"/>
      <c r="F148" s="45"/>
      <c r="G148" s="46"/>
      <c r="I148" s="23"/>
    </row>
    <row r="149" spans="2:9" ht="60.75" customHeight="1" x14ac:dyDescent="0.25">
      <c r="B149" s="43"/>
      <c r="C149" s="37"/>
      <c r="D149" s="44"/>
      <c r="E149" s="44"/>
      <c r="F149" s="45"/>
      <c r="G149" s="46"/>
      <c r="I149" s="23"/>
    </row>
    <row r="150" spans="2:9" ht="63" customHeight="1" x14ac:dyDescent="0.25">
      <c r="B150" s="43"/>
      <c r="C150" s="37"/>
      <c r="D150" s="44"/>
      <c r="E150" s="44"/>
      <c r="F150" s="45"/>
      <c r="G150" s="46"/>
      <c r="I150" s="23"/>
    </row>
    <row r="151" spans="2:9" ht="54" customHeight="1" x14ac:dyDescent="0.25">
      <c r="B151" s="43"/>
      <c r="C151" s="37"/>
      <c r="D151" s="44"/>
      <c r="E151" s="44"/>
      <c r="F151" s="45"/>
      <c r="G151" s="46"/>
      <c r="I151" s="23"/>
    </row>
    <row r="152" spans="2:9" ht="63" customHeight="1" x14ac:dyDescent="0.25">
      <c r="B152" s="43"/>
      <c r="C152" s="37"/>
      <c r="D152" s="44"/>
      <c r="E152" s="44"/>
      <c r="F152" s="45"/>
      <c r="G152" s="46"/>
      <c r="I152" s="23"/>
    </row>
    <row r="153" spans="2:9" ht="63" customHeight="1" x14ac:dyDescent="0.25">
      <c r="B153" s="43"/>
      <c r="C153" s="37"/>
      <c r="D153" s="44"/>
      <c r="E153" s="44"/>
      <c r="F153" s="45"/>
      <c r="G153" s="46"/>
      <c r="I153" s="23"/>
    </row>
    <row r="154" spans="2:9" ht="70.5" customHeight="1" x14ac:dyDescent="0.25">
      <c r="B154" s="43"/>
      <c r="C154" s="37"/>
      <c r="D154" s="44"/>
      <c r="E154" s="44"/>
      <c r="F154" s="45"/>
      <c r="G154" s="46"/>
      <c r="I154" s="23"/>
    </row>
    <row r="155" spans="2:9" ht="95.25" customHeight="1" x14ac:dyDescent="0.25">
      <c r="B155" s="43"/>
      <c r="C155" s="37"/>
      <c r="D155" s="44"/>
      <c r="E155" s="44"/>
      <c r="F155" s="45"/>
      <c r="G155" s="46"/>
      <c r="I155" s="23"/>
    </row>
    <row r="156" spans="2:9" ht="63" customHeight="1" x14ac:dyDescent="0.25">
      <c r="B156" s="43"/>
      <c r="C156" s="37"/>
      <c r="D156" s="44"/>
      <c r="E156" s="44"/>
      <c r="F156" s="45"/>
      <c r="G156" s="46"/>
      <c r="I156" s="23"/>
    </row>
    <row r="157" spans="2:9" ht="65.25" customHeight="1" x14ac:dyDescent="0.25">
      <c r="B157" s="43"/>
      <c r="C157" s="37"/>
      <c r="D157" s="44"/>
      <c r="E157" s="44"/>
      <c r="F157" s="45"/>
      <c r="G157" s="46"/>
      <c r="I157" s="23"/>
    </row>
    <row r="158" spans="2:9" ht="63" customHeight="1" x14ac:dyDescent="0.25">
      <c r="B158" s="43"/>
      <c r="C158" s="37"/>
      <c r="D158" s="44"/>
      <c r="E158" s="44"/>
      <c r="F158" s="45"/>
      <c r="G158" s="46"/>
      <c r="I158" s="23"/>
    </row>
    <row r="159" spans="2:9" ht="72" customHeight="1" x14ac:dyDescent="0.25">
      <c r="B159" s="43"/>
      <c r="C159" s="37"/>
      <c r="D159" s="44"/>
      <c r="E159" s="44"/>
      <c r="F159" s="45"/>
      <c r="G159" s="46"/>
      <c r="I159" s="23"/>
    </row>
    <row r="160" spans="2:9" ht="69.75" customHeight="1" x14ac:dyDescent="0.25">
      <c r="B160" s="43"/>
      <c r="C160" s="37"/>
      <c r="D160" s="44"/>
      <c r="E160" s="44"/>
      <c r="F160" s="45"/>
      <c r="G160" s="46"/>
      <c r="I160" s="23"/>
    </row>
    <row r="161" spans="2:9" ht="70.5" customHeight="1" x14ac:dyDescent="0.25">
      <c r="B161" s="43"/>
      <c r="C161" s="37"/>
      <c r="D161" s="44"/>
      <c r="E161" s="44"/>
      <c r="F161" s="45"/>
      <c r="G161" s="46"/>
      <c r="I161" s="23"/>
    </row>
    <row r="162" spans="2:9" ht="63.75" customHeight="1" x14ac:dyDescent="0.25">
      <c r="B162" s="43"/>
      <c r="C162" s="37"/>
      <c r="D162" s="44"/>
      <c r="E162" s="44"/>
      <c r="F162" s="45"/>
      <c r="G162" s="46"/>
      <c r="I162" s="23"/>
    </row>
    <row r="163" spans="2:9" ht="18.75" x14ac:dyDescent="0.25">
      <c r="B163" s="43"/>
      <c r="C163" s="37"/>
      <c r="D163" s="44"/>
      <c r="E163" s="44"/>
      <c r="F163" s="45"/>
      <c r="G163" s="46"/>
      <c r="I163" s="23"/>
    </row>
    <row r="164" spans="2:9" ht="64.5" customHeight="1" x14ac:dyDescent="0.25">
      <c r="B164" s="43"/>
      <c r="C164" s="37"/>
      <c r="D164" s="44"/>
      <c r="E164" s="44"/>
      <c r="F164" s="45"/>
      <c r="G164" s="46"/>
      <c r="I164" s="23"/>
    </row>
    <row r="165" spans="2:9" ht="63" customHeight="1" x14ac:dyDescent="0.25">
      <c r="B165" s="43"/>
      <c r="C165" s="37"/>
      <c r="D165" s="44"/>
      <c r="E165" s="44"/>
      <c r="F165" s="45"/>
      <c r="G165" s="46"/>
      <c r="I165" s="23"/>
    </row>
    <row r="166" spans="2:9" ht="68.25" customHeight="1" x14ac:dyDescent="0.25">
      <c r="B166" s="43"/>
      <c r="C166" s="37"/>
      <c r="D166" s="44"/>
      <c r="E166" s="44"/>
      <c r="F166" s="45"/>
      <c r="G166" s="46"/>
      <c r="I166" s="23"/>
    </row>
    <row r="167" spans="2:9" ht="76.5" customHeight="1" x14ac:dyDescent="0.25">
      <c r="B167" s="43"/>
      <c r="C167" s="37"/>
      <c r="D167" s="44"/>
      <c r="E167" s="44"/>
      <c r="F167" s="45"/>
      <c r="G167" s="46"/>
      <c r="I167" s="23"/>
    </row>
    <row r="168" spans="2:9" ht="125.25" customHeight="1" x14ac:dyDescent="0.25">
      <c r="B168" s="43"/>
      <c r="C168" s="37"/>
      <c r="D168" s="44"/>
      <c r="E168" s="44"/>
      <c r="F168" s="45"/>
      <c r="G168" s="46"/>
      <c r="I168" s="23"/>
    </row>
    <row r="169" spans="2:9" ht="75.75" customHeight="1" x14ac:dyDescent="0.25">
      <c r="B169" s="43"/>
      <c r="C169" s="37"/>
      <c r="D169" s="44"/>
      <c r="E169" s="44"/>
      <c r="F169" s="45"/>
      <c r="G169" s="46"/>
      <c r="I169" s="23"/>
    </row>
    <row r="170" spans="2:9" ht="87" customHeight="1" x14ac:dyDescent="0.25">
      <c r="B170" s="43"/>
      <c r="C170" s="37"/>
      <c r="D170" s="44"/>
      <c r="E170" s="44"/>
      <c r="F170" s="45"/>
      <c r="G170" s="46"/>
      <c r="I170" s="23"/>
    </row>
    <row r="171" spans="2:9" ht="18.75" x14ac:dyDescent="0.25">
      <c r="B171" s="43"/>
      <c r="C171" s="37"/>
      <c r="D171" s="44"/>
      <c r="E171" s="44"/>
      <c r="F171" s="45"/>
      <c r="G171" s="46"/>
      <c r="I171" s="23"/>
    </row>
    <row r="172" spans="2:9" ht="44.25" customHeight="1" x14ac:dyDescent="0.25">
      <c r="B172" s="43"/>
      <c r="C172" s="37"/>
      <c r="D172" s="44"/>
      <c r="E172" s="44"/>
      <c r="F172" s="45"/>
      <c r="G172" s="46"/>
      <c r="I172" s="23"/>
    </row>
    <row r="173" spans="2:9" ht="45.75" customHeight="1" x14ac:dyDescent="0.25">
      <c r="B173" s="43"/>
      <c r="C173" s="37"/>
      <c r="D173" s="44"/>
      <c r="E173" s="44"/>
      <c r="F173" s="45"/>
      <c r="G173" s="46"/>
      <c r="I173" s="23"/>
    </row>
    <row r="174" spans="2:9" ht="18.75" x14ac:dyDescent="0.25">
      <c r="B174" s="43"/>
      <c r="C174" s="37"/>
      <c r="D174" s="44"/>
      <c r="E174" s="44"/>
      <c r="F174" s="45"/>
      <c r="G174" s="46"/>
      <c r="I174" s="23"/>
    </row>
    <row r="175" spans="2:9" ht="47.25" customHeight="1" x14ac:dyDescent="0.25">
      <c r="B175" s="43"/>
      <c r="C175" s="37"/>
      <c r="D175" s="44"/>
      <c r="E175" s="44"/>
      <c r="F175" s="45"/>
      <c r="G175" s="46"/>
      <c r="I175" s="23"/>
    </row>
    <row r="176" spans="2:9" ht="47.25" customHeight="1" x14ac:dyDescent="0.25">
      <c r="B176" s="43"/>
      <c r="C176" s="37"/>
      <c r="D176" s="44"/>
      <c r="E176" s="44"/>
      <c r="F176" s="45"/>
      <c r="G176" s="46"/>
    </row>
    <row r="178" spans="5:5" ht="51.75" customHeight="1" x14ac:dyDescent="0.25">
      <c r="E178" s="49"/>
    </row>
    <row r="179" spans="5:5" ht="55.5" customHeight="1" x14ac:dyDescent="0.25">
      <c r="E179" s="49"/>
    </row>
    <row r="180" spans="5:5" ht="15.75" x14ac:dyDescent="0.25">
      <c r="E180" s="49"/>
    </row>
    <row r="181" spans="5:5" ht="38.25" customHeight="1" x14ac:dyDescent="0.25">
      <c r="E181" s="49"/>
    </row>
    <row r="182" spans="5:5" ht="36.75" customHeight="1" x14ac:dyDescent="0.25">
      <c r="E182" s="49"/>
    </row>
    <row r="183" spans="5:5" ht="39.75" customHeight="1" x14ac:dyDescent="0.25">
      <c r="E183" s="49"/>
    </row>
  </sheetData>
  <sheetProtection algorithmName="SHA-512" hashValue="29fRrSDl8EsfpIfR14FYdkSJbF+l7hvA9lPalTKPTWv7faMjgCyWJWtSSEMpXgViKHhxB5d16A3HrPR72gHt/w==" saltValue="fapOMRpPIpQlnS2TTdbsIg==" spinCount="100000" sheet="1" objects="1" scenarios="1"/>
  <sortState ref="B7:G18">
    <sortCondition descending="1" ref="G7"/>
  </sortState>
  <hyperlinks>
    <hyperlink ref="E17" r:id="rId1" display="http://dou27.yuzhno-sakh.ru/"/>
    <hyperlink ref="E18" r:id="rId2" display="http://dou35.yuzhno-sakh.ru/"/>
    <hyperlink ref="E15" r:id="rId3" display="http://dou36.yuzhno-sakh.ru/"/>
    <hyperlink ref="E13" r:id="rId4" display="http://dou9.yuzhno-sakh.ru/"/>
    <hyperlink ref="E16" r:id="rId5" display="http://dou46.yuzhno-sakh.ru/"/>
    <hyperlink ref="E11" r:id="rId6" tooltip="Opens internal link in current window"/>
    <hyperlink ref="E7" r:id="rId7" display="http://spc3.edusite.ru/"/>
    <hyperlink ref="E9" r:id="rId8" display="http://dou23.yuzhno-sakh.ru/"/>
  </hyperlinks>
  <pageMargins left="0.7" right="0.7" top="0.75" bottom="0.75" header="0.3" footer="0.3"/>
  <pageSetup paperSize="9" orientation="portrait" horizontalDpi="4294967293" verticalDpi="4294967293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все</vt:lpstr>
      <vt:lpstr>рейтинг все СПО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Огнев Александр Викторович</cp:lastModifiedBy>
  <dcterms:created xsi:type="dcterms:W3CDTF">2021-02-15T01:26:54Z</dcterms:created>
  <dcterms:modified xsi:type="dcterms:W3CDTF">2021-04-05T03:13:32Z</dcterms:modified>
</cp:coreProperties>
</file>