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nienko\Desktop\ОС ГИС РО\МНТРГ ГИС РО\Сведения о сотрудниках\МНТРГ_сентябрь 2022\ПОО\"/>
    </mc:Choice>
  </mc:AlternateContent>
  <bookViews>
    <workbookView xWindow="0" yWindow="0" windowWidth="16035" windowHeight="12300" tabRatio="601"/>
  </bookViews>
  <sheets>
    <sheet name="Карточка сотрудника" sheetId="7" r:id="rId1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7" l="1"/>
  <c r="I11" i="7"/>
  <c r="K11" i="7"/>
  <c r="O11" i="7"/>
  <c r="Q11" i="7"/>
  <c r="S11" i="7"/>
  <c r="U11" i="7"/>
  <c r="Y11" i="7"/>
  <c r="AA11" i="7"/>
  <c r="AB11" i="7"/>
  <c r="G15" i="7"/>
  <c r="I15" i="7"/>
  <c r="K15" i="7"/>
  <c r="O15" i="7"/>
  <c r="Q15" i="7"/>
  <c r="S15" i="7"/>
  <c r="U15" i="7"/>
  <c r="W15" i="7"/>
  <c r="Y15" i="7"/>
  <c r="AA15" i="7"/>
  <c r="AB15" i="7"/>
  <c r="G14" i="7"/>
  <c r="I14" i="7"/>
  <c r="K14" i="7"/>
  <c r="O14" i="7"/>
  <c r="Q14" i="7"/>
  <c r="S14" i="7"/>
  <c r="U14" i="7"/>
  <c r="W14" i="7"/>
  <c r="Y14" i="7"/>
  <c r="AA14" i="7"/>
  <c r="AB14" i="7"/>
  <c r="G13" i="7"/>
  <c r="I13" i="7"/>
  <c r="K13" i="7"/>
  <c r="O13" i="7"/>
  <c r="Q13" i="7"/>
  <c r="S13" i="7"/>
  <c r="U13" i="7"/>
  <c r="W13" i="7"/>
  <c r="Y13" i="7"/>
  <c r="AA13" i="7"/>
  <c r="AB13" i="7"/>
  <c r="G4" i="7"/>
  <c r="I4" i="7"/>
  <c r="K4" i="7"/>
  <c r="O4" i="7"/>
  <c r="Q4" i="7"/>
  <c r="S4" i="7"/>
  <c r="U4" i="7"/>
  <c r="W4" i="7"/>
  <c r="Y4" i="7"/>
  <c r="AA4" i="7"/>
  <c r="AB4" i="7"/>
  <c r="G9" i="7"/>
  <c r="I9" i="7"/>
  <c r="K9" i="7"/>
  <c r="O9" i="7"/>
  <c r="Q9" i="7"/>
  <c r="S9" i="7"/>
  <c r="U9" i="7"/>
  <c r="W9" i="7"/>
  <c r="Y9" i="7"/>
  <c r="AA9" i="7"/>
  <c r="AB9" i="7"/>
  <c r="G8" i="7"/>
  <c r="I8" i="7"/>
  <c r="K8" i="7"/>
  <c r="O8" i="7"/>
  <c r="Q8" i="7"/>
  <c r="S8" i="7"/>
  <c r="U8" i="7"/>
  <c r="W8" i="7"/>
  <c r="Y8" i="7"/>
  <c r="AA8" i="7"/>
  <c r="AB8" i="7"/>
  <c r="G7" i="7"/>
  <c r="I7" i="7"/>
  <c r="K7" i="7"/>
  <c r="O7" i="7"/>
  <c r="Q7" i="7"/>
  <c r="S7" i="7"/>
  <c r="U7" i="7"/>
  <c r="W7" i="7"/>
  <c r="Y7" i="7"/>
  <c r="AA7" i="7"/>
  <c r="AB7" i="7"/>
  <c r="G6" i="7"/>
  <c r="I6" i="7"/>
  <c r="K6" i="7"/>
  <c r="O6" i="7"/>
  <c r="Q6" i="7"/>
  <c r="S6" i="7"/>
  <c r="U6" i="7"/>
  <c r="W6" i="7"/>
  <c r="Y6" i="7"/>
  <c r="AA6" i="7"/>
  <c r="AB6" i="7"/>
  <c r="G5" i="7"/>
  <c r="I5" i="7"/>
  <c r="K5" i="7"/>
  <c r="O5" i="7"/>
  <c r="Q5" i="7"/>
  <c r="S5" i="7"/>
  <c r="U5" i="7"/>
  <c r="W5" i="7"/>
  <c r="Y5" i="7"/>
  <c r="AA5" i="7"/>
  <c r="AB5" i="7"/>
  <c r="G10" i="7"/>
  <c r="I10" i="7"/>
  <c r="K10" i="7"/>
  <c r="O10" i="7"/>
  <c r="Q10" i="7"/>
  <c r="S10" i="7"/>
  <c r="U10" i="7"/>
  <c r="W10" i="7"/>
  <c r="Y10" i="7"/>
  <c r="AA10" i="7"/>
  <c r="AB10" i="7"/>
  <c r="G12" i="7"/>
  <c r="I12" i="7"/>
  <c r="K12" i="7"/>
  <c r="O12" i="7"/>
  <c r="Q12" i="7"/>
  <c r="S12" i="7"/>
  <c r="U12" i="7"/>
  <c r="W12" i="7"/>
  <c r="Y12" i="7"/>
  <c r="AA12" i="7"/>
  <c r="AB12" i="7"/>
  <c r="M11" i="7"/>
  <c r="M13" i="7"/>
  <c r="M12" i="7"/>
  <c r="M15" i="7"/>
  <c r="M14" i="7"/>
  <c r="M4" i="7"/>
  <c r="M9" i="7"/>
  <c r="M8" i="7"/>
  <c r="M7" i="7"/>
  <c r="M6" i="7"/>
  <c r="M5" i="7"/>
  <c r="M10" i="7"/>
  <c r="AB16" i="7"/>
</calcChain>
</file>

<file path=xl/sharedStrings.xml><?xml version="1.0" encoding="utf-8"?>
<sst xmlns="http://schemas.openxmlformats.org/spreadsheetml/2006/main" count="59" uniqueCount="58">
  <si>
    <t>Максимальный балл</t>
  </si>
  <si>
    <t>ПОО</t>
  </si>
  <si>
    <t xml:space="preserve">Образование </t>
  </si>
  <si>
    <t>Квалификационная категория</t>
  </si>
  <si>
    <t>Ученая степень</t>
  </si>
  <si>
    <t>Имеет педагогическое образование</t>
  </si>
  <si>
    <t xml:space="preserve">Научно-методическая деятельность </t>
  </si>
  <si>
    <t>Курсы повышения квалификации</t>
  </si>
  <si>
    <t>Профессиональная переподготовка</t>
  </si>
  <si>
    <t>Трудовая деятельность</t>
  </si>
  <si>
    <t>Категория работника</t>
  </si>
  <si>
    <t xml:space="preserve">                                                                            Информация об образовании и квалификации</t>
  </si>
  <si>
    <t>Всего сотрудников в АИС СГО, чел.</t>
  </si>
  <si>
    <t>Доп. пользователи, чел.</t>
  </si>
  <si>
    <t>Количество сотрудников с должностью "Преподаватель"</t>
  </si>
  <si>
    <t>Гражданство</t>
  </si>
  <si>
    <t>% наполнения</t>
  </si>
  <si>
    <t>% наполнения поля "Гражданство" у "Преподавателей"</t>
  </si>
  <si>
    <t>% наполнения поля "Образование" у "Преподавателей"</t>
  </si>
  <si>
    <t>% наполнения поля "Квалификационная категория" у "Преподавателей"</t>
  </si>
  <si>
    <t>% наполнения поля "Ученая степень" у "Преподавателей"</t>
  </si>
  <si>
    <t>% наполнения поля "Имеет педагогическое образование" у "Преподавателей"</t>
  </si>
  <si>
    <t>% наполнения поля "Научно-методическая деятельность" у "Преподавателей"</t>
  </si>
  <si>
    <t>% наполнения поля "Курсы повышения квалификации" у "Преподавателей"</t>
  </si>
  <si>
    <t>% наполнения поля "Профессиональная переподготовка" у "Преподавателей"</t>
  </si>
  <si>
    <t>% наполнения поля "Категория работника" у "Преподавателей"</t>
  </si>
  <si>
    <t>Средний процент наполненности данных о сотрудниках</t>
  </si>
  <si>
    <t>Итого средний процент по региону</t>
  </si>
  <si>
    <t>70% - 84,9% - средний уровень заполнения личных дел сотрудников</t>
  </si>
  <si>
    <t>85% - 100%  - высокий уровень заполнения личных дел сотрудников</t>
  </si>
  <si>
    <t>менее 70%   - низкий уровень заполнения личных дел сотрудников</t>
  </si>
  <si>
    <t>СПЦ 2</t>
  </si>
  <si>
    <t>СПЭТ</t>
  </si>
  <si>
    <t>СПЦ 1</t>
  </si>
  <si>
    <t>СТМСХ</t>
  </si>
  <si>
    <t>СТС</t>
  </si>
  <si>
    <t>СГТ</t>
  </si>
  <si>
    <t>СТОТиС</t>
  </si>
  <si>
    <t>ДФ СТСиЖКХ</t>
  </si>
  <si>
    <t>СТСиЖКХ</t>
  </si>
  <si>
    <t>СИТ</t>
  </si>
  <si>
    <t>СПЦ3</t>
  </si>
  <si>
    <t>СПЦ5</t>
  </si>
  <si>
    <t xml:space="preserve">ГБПОУ «Сахалинский политехнический центр № 2» </t>
  </si>
  <si>
    <t xml:space="preserve">ГБПОУ «Сахалинский промышленно-экономический техникум» </t>
  </si>
  <si>
    <t xml:space="preserve">ГБПОУ «Сахалинский политехнический центр № 1» </t>
  </si>
  <si>
    <t xml:space="preserve">ГБПОУ «Сахалинский техникум механизации сельского хозяйства» </t>
  </si>
  <si>
    <t xml:space="preserve">ГБПОУ «Сахалинский техникум сервиса» </t>
  </si>
  <si>
    <t xml:space="preserve">ГБОУ «Сахалинский горный техникум» </t>
  </si>
  <si>
    <t xml:space="preserve">ГБПОУ «Сахалинский техникум отраслевых технологий и сервиса» </t>
  </si>
  <si>
    <t xml:space="preserve">Долинский филиал ГБПОУ «Сахалинский техникум строительства и ЖКХ» </t>
  </si>
  <si>
    <t xml:space="preserve">ГБПОУ «Сахалинский техникум строительства и ЖКХ» </t>
  </si>
  <si>
    <t xml:space="preserve">ГБПОУ «Сахалинский политехнический центр № 3» </t>
  </si>
  <si>
    <t xml:space="preserve">ГБПОУ «Сахалинский политехнический центр № 5» </t>
  </si>
  <si>
    <t xml:space="preserve">ГБПОУ «Сахалинский индустриальный техникум» </t>
  </si>
  <si>
    <t>Краткое наименование</t>
  </si>
  <si>
    <t>Стаж до приема в ПОО (общий стаж)</t>
  </si>
  <si>
    <t>Стаж до приема в ПОО (пед. Стаж)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</si>
</sst>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493E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CE7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/>
    <xf numFmtId="0" fontId="2" fillId="0" borderId="0"/>
    <xf numFmtId="0" fontId="3" fillId="0" borderId="0"/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8" fillId="0" borderId="0" xfId="0" applyFont="1">
      <alignment vertical="center"/>
    </xf>
    <xf numFmtId="0" fontId="7" fillId="2" borderId="1" xfId="0" applyFont="1" applyFill="1" applyBorder="1">
      <alignment vertical="center"/>
    </xf>
    <xf numFmtId="0" fontId="5" fillId="3" borderId="1" xfId="0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2" fontId="5" fillId="11" borderId="1" xfId="0" applyNumberFormat="1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right" vertical="center" wrapText="1" indent="1"/>
    </xf>
    <xf numFmtId="0" fontId="5" fillId="12" borderId="1" xfId="0" applyFont="1" applyFill="1" applyBorder="1">
      <alignment vertical="center"/>
    </xf>
    <xf numFmtId="0" fontId="5" fillId="12" borderId="1" xfId="0" applyFont="1" applyFill="1" applyBorder="1" applyAlignment="1">
      <alignment horizontal="center" vertical="center"/>
    </xf>
    <xf numFmtId="2" fontId="6" fillId="12" borderId="1" xfId="0" applyNumberFormat="1" applyFont="1" applyFill="1" applyBorder="1" applyAlignment="1">
      <alignment horizontal="center" vertical="center"/>
    </xf>
    <xf numFmtId="0" fontId="7" fillId="12" borderId="4" xfId="0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10" borderId="4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Border="1" applyAlignment="1">
      <alignment horizontal="center"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0" fillId="4" borderId="10" xfId="0" applyFill="1" applyBorder="1" applyAlignment="1">
      <alignment horizontal="center" vertical="center"/>
    </xf>
    <xf numFmtId="0" fontId="4" fillId="7" borderId="8" xfId="0" applyFont="1" applyFill="1" applyBorder="1">
      <alignment vertical="center"/>
    </xf>
    <xf numFmtId="0" fontId="4" fillId="7" borderId="9" xfId="0" applyFont="1" applyFill="1" applyBorder="1">
      <alignment vertical="center"/>
    </xf>
    <xf numFmtId="0" fontId="0" fillId="7" borderId="10" xfId="0" applyFill="1" applyBorder="1" applyAlignment="1">
      <alignment horizontal="center" vertical="center"/>
    </xf>
    <xf numFmtId="0" fontId="4" fillId="6" borderId="3" xfId="0" applyFont="1" applyFill="1" applyBorder="1">
      <alignment vertical="center"/>
    </xf>
    <xf numFmtId="0" fontId="4" fillId="6" borderId="7" xfId="0" applyFont="1" applyFill="1" applyBorder="1">
      <alignment vertical="center"/>
    </xf>
    <xf numFmtId="0" fontId="0" fillId="6" borderId="2" xfId="0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 2 2" xfId="3"/>
    <cellStyle name="Обычный 3" xfId="1"/>
  </cellStyles>
  <dxfs count="0"/>
  <tableStyles count="0" defaultTableStyle="TableStyleMedium2" defaultPivotStyle="PivotStyleLight16"/>
  <colors>
    <mruColors>
      <color rgb="FFFFCC66"/>
      <color rgb="FFECE7FF"/>
      <color rgb="FFC493EF"/>
      <color rgb="FFDBD2FF"/>
      <color rgb="FFC3BFD8"/>
      <color rgb="FFBFB4D8"/>
      <color rgb="FFE199FF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Средний процент наполнения</a:t>
            </a:r>
            <a:r>
              <a:rPr lang="ru-RU" baseline="0"/>
              <a:t> личных дел сотрудников, %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7385-4C25-9D0A-722EAFC1D83C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385-4C25-9D0A-722EAFC1D83C}"/>
              </c:ext>
            </c:extLst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385-4C25-9D0A-722EAFC1D83C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385-4C25-9D0A-722EAFC1D83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7385-4C25-9D0A-722EAFC1D83C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85-4C25-9D0A-722EAFC1D83C}"/>
              </c:ext>
            </c:extLst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7385-4C25-9D0A-722EAFC1D83C}"/>
              </c:ext>
            </c:extLst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385-4C25-9D0A-722EAFC1D83C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7385-4C25-9D0A-722EAFC1D83C}"/>
              </c:ext>
            </c:extLst>
          </c:dPt>
          <c:dPt>
            <c:idx val="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85-4C25-9D0A-722EAFC1D83C}"/>
              </c:ext>
            </c:extLst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7385-4C25-9D0A-722EAFC1D83C}"/>
              </c:ext>
            </c:extLst>
          </c:dPt>
          <c:dPt>
            <c:idx val="1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85-4C25-9D0A-722EAFC1D83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'Карточка сотрудника'!$B$4:$B$15</c:f>
              <c:strCache>
                <c:ptCount val="12"/>
                <c:pt idx="0">
                  <c:v>СГТ</c:v>
                </c:pt>
                <c:pt idx="1">
                  <c:v>СПЦ5</c:v>
                </c:pt>
                <c:pt idx="2">
                  <c:v>СПЦ3</c:v>
                </c:pt>
                <c:pt idx="3">
                  <c:v>СТСиЖКХ</c:v>
                </c:pt>
                <c:pt idx="4">
                  <c:v>ДФ СТСиЖКХ</c:v>
                </c:pt>
                <c:pt idx="5">
                  <c:v>СТОТиС</c:v>
                </c:pt>
                <c:pt idx="6">
                  <c:v>СИТ</c:v>
                </c:pt>
                <c:pt idx="7">
                  <c:v>СПЭТ</c:v>
                </c:pt>
                <c:pt idx="8">
                  <c:v>СПЦ 2</c:v>
                </c:pt>
                <c:pt idx="9">
                  <c:v>СТС</c:v>
                </c:pt>
                <c:pt idx="10">
                  <c:v>СТМСХ</c:v>
                </c:pt>
                <c:pt idx="11">
                  <c:v>СПЦ 1</c:v>
                </c:pt>
              </c:strCache>
            </c:strRef>
          </c:cat>
          <c:val>
            <c:numRef>
              <c:f>'Карточка сотрудника'!$AB$4:$AB$15</c:f>
              <c:numCache>
                <c:formatCode>0.00</c:formatCode>
                <c:ptCount val="12"/>
                <c:pt idx="0">
                  <c:v>56.493506493506494</c:v>
                </c:pt>
                <c:pt idx="1">
                  <c:v>55.303030303030305</c:v>
                </c:pt>
                <c:pt idx="2">
                  <c:v>54.545454545454547</c:v>
                </c:pt>
                <c:pt idx="3">
                  <c:v>54.090909090909093</c:v>
                </c:pt>
                <c:pt idx="4">
                  <c:v>53.409090909090907</c:v>
                </c:pt>
                <c:pt idx="5">
                  <c:v>50.56818181818182</c:v>
                </c:pt>
                <c:pt idx="6">
                  <c:v>48.051948051948052</c:v>
                </c:pt>
                <c:pt idx="7">
                  <c:v>38.63636363636364</c:v>
                </c:pt>
                <c:pt idx="8">
                  <c:v>36.363636363636367</c:v>
                </c:pt>
                <c:pt idx="9">
                  <c:v>33.471074380165291</c:v>
                </c:pt>
                <c:pt idx="10">
                  <c:v>32.84457478005865</c:v>
                </c:pt>
                <c:pt idx="11">
                  <c:v>31.168831168831172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5-4C25-9D0A-722EAFC1D83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46435232"/>
        <c:axId val="1046436480"/>
      </c:barChart>
      <c:catAx>
        <c:axId val="1046435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6436480"/>
        <c:crosses val="autoZero"/>
        <c:auto val="1"/>
        <c:lblAlgn val="ctr"/>
        <c:lblOffset val="100"/>
        <c:noMultiLvlLbl val="0"/>
      </c:catAx>
      <c:valAx>
        <c:axId val="1046436480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6435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1130300</xdr:colOff>
      <xdr:row>17</xdr:row>
      <xdr:rowOff>152400</xdr:rowOff>
    </xdr:from>
    <xdr:to>
      <xdr:col>28</xdr:col>
      <xdr:colOff>25400</xdr:colOff>
      <xdr:row>48</xdr:row>
      <xdr:rowOff>12700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4"/>
  <sheetViews>
    <sheetView tabSelected="1" zoomScale="75" zoomScaleNormal="75" workbookViewId="0">
      <pane xSplit="2" ySplit="3" topLeftCell="Q4" activePane="bottomRight" state="frozen"/>
      <selection pane="topRight" activeCell="C1" sqref="C1"/>
      <selection pane="bottomLeft" activeCell="A6" sqref="A6"/>
      <selection pane="bottomRight" activeCell="U55" sqref="U55"/>
    </sheetView>
  </sheetViews>
  <sheetFormatPr defaultRowHeight="12.75" x14ac:dyDescent="0.2"/>
  <cols>
    <col min="1" max="1" width="84" style="1" customWidth="1"/>
    <col min="2" max="2" width="15.85546875" style="1" customWidth="1"/>
    <col min="3" max="4" width="16.7109375" style="1" customWidth="1"/>
    <col min="5" max="5" width="19.28515625" style="1" customWidth="1"/>
    <col min="6" max="6" width="17.42578125" style="1" customWidth="1"/>
    <col min="7" max="7" width="19.28515625" style="1" customWidth="1"/>
    <col min="8" max="8" width="15.7109375" style="2" customWidth="1"/>
    <col min="9" max="9" width="18.7109375" style="2" customWidth="1"/>
    <col min="10" max="11" width="21.42578125" style="2" customWidth="1"/>
    <col min="12" max="12" width="15.7109375" style="2" customWidth="1"/>
    <col min="13" max="13" width="19.42578125" style="2" customWidth="1"/>
    <col min="14" max="14" width="16.85546875" style="2" customWidth="1"/>
    <col min="15" max="15" width="18.5703125" style="2" customWidth="1"/>
    <col min="16" max="16" width="15.7109375" style="2" customWidth="1"/>
    <col min="17" max="17" width="20.85546875" style="2" customWidth="1"/>
    <col min="18" max="18" width="15.7109375" style="2" customWidth="1"/>
    <col min="19" max="19" width="21" style="2" customWidth="1"/>
    <col min="20" max="21" width="22.7109375" style="2" customWidth="1"/>
    <col min="22" max="24" width="17.140625" customWidth="1"/>
    <col min="25" max="25" width="15.140625" customWidth="1"/>
    <col min="26" max="26" width="20.42578125" customWidth="1"/>
    <col min="27" max="27" width="18.7109375" customWidth="1"/>
    <col min="28" max="28" width="13.28515625" style="9" customWidth="1"/>
  </cols>
  <sheetData>
    <row r="1" spans="1:28" x14ac:dyDescent="0.2">
      <c r="A1" s="32"/>
      <c r="B1" s="32"/>
      <c r="C1" s="32"/>
      <c r="D1" s="32"/>
      <c r="E1" s="32"/>
      <c r="F1" s="32"/>
      <c r="G1" s="32"/>
      <c r="H1" s="3" t="s">
        <v>11</v>
      </c>
      <c r="I1" s="8"/>
      <c r="J1" s="4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6" t="s">
        <v>9</v>
      </c>
      <c r="W1" s="6"/>
      <c r="X1" s="6"/>
      <c r="Y1" s="6"/>
      <c r="Z1" s="7"/>
      <c r="AA1" s="6"/>
      <c r="AB1" s="33"/>
    </row>
    <row r="2" spans="1:28" s="30" customFormat="1" ht="96" customHeight="1" x14ac:dyDescent="0.2">
      <c r="A2" s="31" t="s">
        <v>1</v>
      </c>
      <c r="B2" s="21" t="s">
        <v>55</v>
      </c>
      <c r="C2" s="21" t="s">
        <v>12</v>
      </c>
      <c r="D2" s="21" t="s">
        <v>13</v>
      </c>
      <c r="E2" s="21" t="s">
        <v>14</v>
      </c>
      <c r="F2" s="21" t="s">
        <v>15</v>
      </c>
      <c r="G2" s="11" t="s">
        <v>17</v>
      </c>
      <c r="H2" s="21" t="s">
        <v>2</v>
      </c>
      <c r="I2" s="11" t="s">
        <v>18</v>
      </c>
      <c r="J2" s="21" t="s">
        <v>3</v>
      </c>
      <c r="K2" s="11" t="s">
        <v>19</v>
      </c>
      <c r="L2" s="12" t="s">
        <v>4</v>
      </c>
      <c r="M2" s="11" t="s">
        <v>20</v>
      </c>
      <c r="N2" s="21" t="s">
        <v>5</v>
      </c>
      <c r="O2" s="11" t="s">
        <v>21</v>
      </c>
      <c r="P2" s="21" t="s">
        <v>6</v>
      </c>
      <c r="Q2" s="11" t="s">
        <v>22</v>
      </c>
      <c r="R2" s="21" t="s">
        <v>7</v>
      </c>
      <c r="S2" s="11" t="s">
        <v>23</v>
      </c>
      <c r="T2" s="21" t="s">
        <v>8</v>
      </c>
      <c r="U2" s="11" t="s">
        <v>24</v>
      </c>
      <c r="V2" s="22" t="s">
        <v>56</v>
      </c>
      <c r="W2" s="23" t="s">
        <v>16</v>
      </c>
      <c r="X2" s="22" t="s">
        <v>57</v>
      </c>
      <c r="Y2" s="23" t="s">
        <v>16</v>
      </c>
      <c r="Z2" s="21" t="s">
        <v>10</v>
      </c>
      <c r="AA2" s="11" t="s">
        <v>25</v>
      </c>
      <c r="AB2" s="28" t="s">
        <v>26</v>
      </c>
    </row>
    <row r="3" spans="1:28" s="13" customFormat="1" ht="15" x14ac:dyDescent="0.2">
      <c r="A3" s="14" t="s">
        <v>0</v>
      </c>
      <c r="B3" s="14"/>
      <c r="C3" s="14"/>
      <c r="D3" s="14"/>
      <c r="E3" s="14"/>
      <c r="F3" s="14"/>
      <c r="G3" s="29">
        <v>100</v>
      </c>
      <c r="H3" s="14"/>
      <c r="I3" s="29">
        <v>100</v>
      </c>
      <c r="J3" s="14"/>
      <c r="K3" s="29">
        <v>100</v>
      </c>
      <c r="L3" s="14"/>
      <c r="M3" s="29">
        <v>100</v>
      </c>
      <c r="N3" s="14"/>
      <c r="O3" s="29">
        <v>100</v>
      </c>
      <c r="P3" s="14"/>
      <c r="Q3" s="29">
        <v>100</v>
      </c>
      <c r="R3" s="14"/>
      <c r="S3" s="29">
        <v>100</v>
      </c>
      <c r="T3" s="14"/>
      <c r="U3" s="29">
        <v>100</v>
      </c>
      <c r="V3" s="14"/>
      <c r="W3" s="29">
        <v>100</v>
      </c>
      <c r="X3" s="14"/>
      <c r="Y3" s="29">
        <v>100</v>
      </c>
      <c r="Z3" s="14"/>
      <c r="AA3" s="29">
        <v>100</v>
      </c>
      <c r="AB3" s="29">
        <v>100</v>
      </c>
    </row>
    <row r="4" spans="1:28" s="19" customFormat="1" ht="20.100000000000001" customHeight="1" x14ac:dyDescent="0.2">
      <c r="A4" s="15" t="s">
        <v>48</v>
      </c>
      <c r="B4" s="15" t="s">
        <v>36</v>
      </c>
      <c r="C4" s="16">
        <v>36</v>
      </c>
      <c r="D4" s="16">
        <v>3</v>
      </c>
      <c r="E4" s="16">
        <v>14</v>
      </c>
      <c r="F4" s="16">
        <v>14</v>
      </c>
      <c r="G4" s="17">
        <f>(F4/E4)*100</f>
        <v>100</v>
      </c>
      <c r="H4" s="16">
        <v>14</v>
      </c>
      <c r="I4" s="17">
        <f>(H4/E4)*100</f>
        <v>100</v>
      </c>
      <c r="J4" s="16">
        <v>14</v>
      </c>
      <c r="K4" s="17">
        <f>(J4/E4)*100</f>
        <v>100</v>
      </c>
      <c r="L4" s="18">
        <v>0</v>
      </c>
      <c r="M4" s="17">
        <f>(L4/E4)*100</f>
        <v>0</v>
      </c>
      <c r="N4" s="16">
        <v>11</v>
      </c>
      <c r="O4" s="17">
        <f>(N4/E4)*100</f>
        <v>78.571428571428569</v>
      </c>
      <c r="P4" s="16">
        <v>0</v>
      </c>
      <c r="Q4" s="17">
        <f>(P4/E4)*100</f>
        <v>0</v>
      </c>
      <c r="R4" s="16">
        <v>0</v>
      </c>
      <c r="S4" s="17">
        <f>(R4/E4)*100</f>
        <v>0</v>
      </c>
      <c r="T4" s="16">
        <v>0</v>
      </c>
      <c r="U4" s="17">
        <f>(T4/E4)*100</f>
        <v>0</v>
      </c>
      <c r="V4" s="16">
        <v>13</v>
      </c>
      <c r="W4" s="17">
        <f>(V4/E4)*100</f>
        <v>92.857142857142861</v>
      </c>
      <c r="X4" s="16">
        <v>7</v>
      </c>
      <c r="Y4" s="17">
        <f>(X4/E4)*100</f>
        <v>50</v>
      </c>
      <c r="Z4" s="16">
        <v>14</v>
      </c>
      <c r="AA4" s="17">
        <f>(Z4/E4)*100</f>
        <v>100</v>
      </c>
      <c r="AB4" s="20">
        <f>(G4+I4+K4+O4+Q4+S4+U4+W4+Y4+AA4)/11</f>
        <v>56.493506493506494</v>
      </c>
    </row>
    <row r="5" spans="1:28" s="19" customFormat="1" ht="20.100000000000001" customHeight="1" x14ac:dyDescent="0.2">
      <c r="A5" s="15" t="s">
        <v>53</v>
      </c>
      <c r="B5" s="15" t="s">
        <v>42</v>
      </c>
      <c r="C5" s="16">
        <v>39</v>
      </c>
      <c r="D5" s="16">
        <v>4</v>
      </c>
      <c r="E5" s="16">
        <v>12</v>
      </c>
      <c r="F5" s="16">
        <v>12</v>
      </c>
      <c r="G5" s="17">
        <f>(F5/E5)*100</f>
        <v>100</v>
      </c>
      <c r="H5" s="16">
        <v>12</v>
      </c>
      <c r="I5" s="17">
        <f>(H5/E5)*100</f>
        <v>100</v>
      </c>
      <c r="J5" s="16">
        <v>9</v>
      </c>
      <c r="K5" s="17">
        <f>(J5/E5)*100</f>
        <v>75</v>
      </c>
      <c r="L5" s="18">
        <v>0</v>
      </c>
      <c r="M5" s="17">
        <f>(L5/E5)*100</f>
        <v>0</v>
      </c>
      <c r="N5" s="16">
        <v>10</v>
      </c>
      <c r="O5" s="17">
        <f>(N5/E5)*100</f>
        <v>83.333333333333343</v>
      </c>
      <c r="P5" s="16">
        <v>0</v>
      </c>
      <c r="Q5" s="17">
        <f>(P5/E5)*100</f>
        <v>0</v>
      </c>
      <c r="R5" s="16">
        <v>0</v>
      </c>
      <c r="S5" s="17">
        <f>(R5/E5)*100</f>
        <v>0</v>
      </c>
      <c r="T5" s="16">
        <v>0</v>
      </c>
      <c r="U5" s="17">
        <f>(T5/E5)*100</f>
        <v>0</v>
      </c>
      <c r="V5" s="16">
        <v>10</v>
      </c>
      <c r="W5" s="17">
        <f>(V5/E5)*100</f>
        <v>83.333333333333343</v>
      </c>
      <c r="X5" s="16">
        <v>8</v>
      </c>
      <c r="Y5" s="17">
        <f>(X5/E5)*100</f>
        <v>66.666666666666657</v>
      </c>
      <c r="Z5" s="16">
        <v>12</v>
      </c>
      <c r="AA5" s="17">
        <f>(Z5/E5)*100</f>
        <v>100</v>
      </c>
      <c r="AB5" s="20">
        <f>(G5+I5+K5+O5+Q5+S5+U5+W5+Y5+AA5)/11</f>
        <v>55.303030303030305</v>
      </c>
    </row>
    <row r="6" spans="1:28" s="19" customFormat="1" ht="20.100000000000001" customHeight="1" x14ac:dyDescent="0.2">
      <c r="A6" s="15" t="s">
        <v>52</v>
      </c>
      <c r="B6" s="15" t="s">
        <v>41</v>
      </c>
      <c r="C6" s="16">
        <v>31</v>
      </c>
      <c r="D6" s="16">
        <v>5</v>
      </c>
      <c r="E6" s="16">
        <v>14</v>
      </c>
      <c r="F6" s="16">
        <v>14</v>
      </c>
      <c r="G6" s="17">
        <f>(F6/E6)*100</f>
        <v>100</v>
      </c>
      <c r="H6" s="16">
        <v>14</v>
      </c>
      <c r="I6" s="17">
        <f>(H6/E6)*100</f>
        <v>100</v>
      </c>
      <c r="J6" s="16">
        <v>6</v>
      </c>
      <c r="K6" s="17">
        <f>(J6/E6)*100</f>
        <v>42.857142857142854</v>
      </c>
      <c r="L6" s="18">
        <v>1</v>
      </c>
      <c r="M6" s="17">
        <f>(L6/E6)*100</f>
        <v>7.1428571428571423</v>
      </c>
      <c r="N6" s="16">
        <v>12</v>
      </c>
      <c r="O6" s="17">
        <f>(N6/E6)*100</f>
        <v>85.714285714285708</v>
      </c>
      <c r="P6" s="16">
        <v>0</v>
      </c>
      <c r="Q6" s="17">
        <f>(P6/E6)*100</f>
        <v>0</v>
      </c>
      <c r="R6" s="16">
        <v>0</v>
      </c>
      <c r="S6" s="17">
        <f>(R6/E6)*100</f>
        <v>0</v>
      </c>
      <c r="T6" s="16">
        <v>0</v>
      </c>
      <c r="U6" s="17">
        <f>(T6/E6)*100</f>
        <v>0</v>
      </c>
      <c r="V6" s="16">
        <v>13</v>
      </c>
      <c r="W6" s="17">
        <f>(V6/E6)*100</f>
        <v>92.857142857142861</v>
      </c>
      <c r="X6" s="16">
        <v>11</v>
      </c>
      <c r="Y6" s="17">
        <f>(X6/E6)*100</f>
        <v>78.571428571428569</v>
      </c>
      <c r="Z6" s="16">
        <v>14</v>
      </c>
      <c r="AA6" s="17">
        <f>(Z6/E6)*100</f>
        <v>100</v>
      </c>
      <c r="AB6" s="20">
        <f>(G6+I6+K6+O6+Q6+S6+U6+W6+Y6+AA6)/11</f>
        <v>54.545454545454547</v>
      </c>
    </row>
    <row r="7" spans="1:28" s="19" customFormat="1" ht="20.100000000000001" customHeight="1" x14ac:dyDescent="0.2">
      <c r="A7" s="15" t="s">
        <v>51</v>
      </c>
      <c r="B7" s="15" t="s">
        <v>39</v>
      </c>
      <c r="C7" s="16">
        <v>54</v>
      </c>
      <c r="D7" s="16">
        <v>5</v>
      </c>
      <c r="E7" s="16">
        <v>20</v>
      </c>
      <c r="F7" s="16">
        <v>18</v>
      </c>
      <c r="G7" s="17">
        <f>(F7/E7)*100</f>
        <v>90</v>
      </c>
      <c r="H7" s="16">
        <v>20</v>
      </c>
      <c r="I7" s="17">
        <f>(H7/E7)*100</f>
        <v>100</v>
      </c>
      <c r="J7" s="16">
        <v>15</v>
      </c>
      <c r="K7" s="17">
        <f>(J7/E7)*100</f>
        <v>75</v>
      </c>
      <c r="L7" s="18">
        <v>0</v>
      </c>
      <c r="M7" s="17">
        <f>(L7/E7)*100</f>
        <v>0</v>
      </c>
      <c r="N7" s="16">
        <v>18</v>
      </c>
      <c r="O7" s="17">
        <f>(N7/E7)*100</f>
        <v>90</v>
      </c>
      <c r="P7" s="16">
        <v>0</v>
      </c>
      <c r="Q7" s="17">
        <f>(P7/E7)*100</f>
        <v>0</v>
      </c>
      <c r="R7" s="16">
        <v>0</v>
      </c>
      <c r="S7" s="17">
        <f>(R7/E7)*100</f>
        <v>0</v>
      </c>
      <c r="T7" s="16">
        <v>0</v>
      </c>
      <c r="U7" s="17">
        <f>(T7/E7)*100</f>
        <v>0</v>
      </c>
      <c r="V7" s="16">
        <v>17</v>
      </c>
      <c r="W7" s="17">
        <f>(V7/E7)*100</f>
        <v>85</v>
      </c>
      <c r="X7" s="16">
        <v>11</v>
      </c>
      <c r="Y7" s="17">
        <f>(X7/E7)*100</f>
        <v>55.000000000000007</v>
      </c>
      <c r="Z7" s="16">
        <v>20</v>
      </c>
      <c r="AA7" s="17">
        <f>(Z7/E7)*100</f>
        <v>100</v>
      </c>
      <c r="AB7" s="20">
        <f>(G7+I7+K7+O7+Q7+S7+U7+W7+Y7+AA7)/11</f>
        <v>54.090909090909093</v>
      </c>
    </row>
    <row r="8" spans="1:28" s="19" customFormat="1" ht="20.100000000000001" customHeight="1" x14ac:dyDescent="0.2">
      <c r="A8" s="15" t="s">
        <v>50</v>
      </c>
      <c r="B8" s="15" t="s">
        <v>38</v>
      </c>
      <c r="C8" s="16">
        <v>32</v>
      </c>
      <c r="D8" s="16">
        <v>2</v>
      </c>
      <c r="E8" s="16">
        <v>8</v>
      </c>
      <c r="F8" s="16">
        <v>8</v>
      </c>
      <c r="G8" s="17">
        <f>(F8/E8)*100</f>
        <v>100</v>
      </c>
      <c r="H8" s="16">
        <v>8</v>
      </c>
      <c r="I8" s="17">
        <f>(H8/E8)*100</f>
        <v>100</v>
      </c>
      <c r="J8" s="16">
        <v>4</v>
      </c>
      <c r="K8" s="17">
        <f>(J8/E8)*100</f>
        <v>50</v>
      </c>
      <c r="L8" s="18">
        <v>0</v>
      </c>
      <c r="M8" s="17">
        <f>(L8/E8)*100</f>
        <v>0</v>
      </c>
      <c r="N8" s="16">
        <v>8</v>
      </c>
      <c r="O8" s="17">
        <f>(N8/E8)*100</f>
        <v>100</v>
      </c>
      <c r="P8" s="16">
        <v>0</v>
      </c>
      <c r="Q8" s="17">
        <f>(P8/E8)*100</f>
        <v>0</v>
      </c>
      <c r="R8" s="16">
        <v>0</v>
      </c>
      <c r="S8" s="17">
        <f>(R8/E8)*100</f>
        <v>0</v>
      </c>
      <c r="T8" s="16">
        <v>0</v>
      </c>
      <c r="U8" s="17">
        <f>(T8/E8)*100</f>
        <v>0</v>
      </c>
      <c r="V8" s="16">
        <v>6</v>
      </c>
      <c r="W8" s="17">
        <f>(V8/E8)*100</f>
        <v>75</v>
      </c>
      <c r="X8" s="16">
        <v>5</v>
      </c>
      <c r="Y8" s="17">
        <f>(X8/E8)*100</f>
        <v>62.5</v>
      </c>
      <c r="Z8" s="16">
        <v>8</v>
      </c>
      <c r="AA8" s="17">
        <f>(Z8/E8)*100</f>
        <v>100</v>
      </c>
      <c r="AB8" s="20">
        <f>(G8+I8+K8+O8+Q8+S8+U8+W8+Y8+AA8)/11</f>
        <v>53.409090909090907</v>
      </c>
    </row>
    <row r="9" spans="1:28" s="19" customFormat="1" ht="20.100000000000001" customHeight="1" x14ac:dyDescent="0.2">
      <c r="A9" s="15" t="s">
        <v>49</v>
      </c>
      <c r="B9" s="15" t="s">
        <v>37</v>
      </c>
      <c r="C9" s="16">
        <v>47</v>
      </c>
      <c r="D9" s="16">
        <v>4</v>
      </c>
      <c r="E9" s="16">
        <v>16</v>
      </c>
      <c r="F9" s="16">
        <v>16</v>
      </c>
      <c r="G9" s="17">
        <f>(F9/E9)*100</f>
        <v>100</v>
      </c>
      <c r="H9" s="16">
        <v>16</v>
      </c>
      <c r="I9" s="17">
        <f>(H9/E9)*100</f>
        <v>100</v>
      </c>
      <c r="J9" s="16">
        <v>12</v>
      </c>
      <c r="K9" s="17">
        <f>(J9/E9)*100</f>
        <v>75</v>
      </c>
      <c r="L9" s="18">
        <v>0</v>
      </c>
      <c r="M9" s="17">
        <f>(L9/E9)*100</f>
        <v>0</v>
      </c>
      <c r="N9" s="16">
        <v>5</v>
      </c>
      <c r="O9" s="17">
        <f>(N9/E9)*100</f>
        <v>31.25</v>
      </c>
      <c r="P9" s="16">
        <v>0</v>
      </c>
      <c r="Q9" s="17">
        <f>(P9/E9)*100</f>
        <v>0</v>
      </c>
      <c r="R9" s="16">
        <v>0</v>
      </c>
      <c r="S9" s="17">
        <f>(R9/E9)*100</f>
        <v>0</v>
      </c>
      <c r="T9" s="16">
        <v>0</v>
      </c>
      <c r="U9" s="17">
        <f>(T9/E9)*100</f>
        <v>0</v>
      </c>
      <c r="V9" s="16">
        <v>13</v>
      </c>
      <c r="W9" s="17">
        <f>(V9/E9)*100</f>
        <v>81.25</v>
      </c>
      <c r="X9" s="16">
        <v>11</v>
      </c>
      <c r="Y9" s="17">
        <f>(X9/E9)*100</f>
        <v>68.75</v>
      </c>
      <c r="Z9" s="16">
        <v>16</v>
      </c>
      <c r="AA9" s="17">
        <f>(Z9/E9)*100</f>
        <v>100</v>
      </c>
      <c r="AB9" s="20">
        <f>(G9+I9+K9+O9+Q9+S9+U9+W9+Y9+AA9)/11</f>
        <v>50.56818181818182</v>
      </c>
    </row>
    <row r="10" spans="1:28" s="19" customFormat="1" ht="20.100000000000001" customHeight="1" x14ac:dyDescent="0.2">
      <c r="A10" s="15" t="s">
        <v>54</v>
      </c>
      <c r="B10" s="15" t="s">
        <v>40</v>
      </c>
      <c r="C10" s="16">
        <v>31</v>
      </c>
      <c r="D10" s="16">
        <v>2</v>
      </c>
      <c r="E10" s="16">
        <v>14</v>
      </c>
      <c r="F10" s="16">
        <v>14</v>
      </c>
      <c r="G10" s="17">
        <f>(F10/E10)*100</f>
        <v>100</v>
      </c>
      <c r="H10" s="16">
        <v>14</v>
      </c>
      <c r="I10" s="17">
        <f>(H10/E10)*100</f>
        <v>100</v>
      </c>
      <c r="J10" s="16">
        <v>6</v>
      </c>
      <c r="K10" s="17">
        <f>(J10/E10)*100</f>
        <v>42.857142857142854</v>
      </c>
      <c r="L10" s="18">
        <v>0</v>
      </c>
      <c r="M10" s="17">
        <f>(L10/E10)*100</f>
        <v>0</v>
      </c>
      <c r="N10" s="16">
        <v>8</v>
      </c>
      <c r="O10" s="17">
        <f>(N10/E10)*100</f>
        <v>57.142857142857139</v>
      </c>
      <c r="P10" s="16">
        <v>0</v>
      </c>
      <c r="Q10" s="17">
        <f>(P10/E10)*100</f>
        <v>0</v>
      </c>
      <c r="R10" s="16">
        <v>0</v>
      </c>
      <c r="S10" s="17">
        <f>(R10/E10)*100</f>
        <v>0</v>
      </c>
      <c r="T10" s="16">
        <v>0</v>
      </c>
      <c r="U10" s="17">
        <f>(T10/E10)*100</f>
        <v>0</v>
      </c>
      <c r="V10" s="16">
        <v>11</v>
      </c>
      <c r="W10" s="17">
        <f>(V10/E10)*100</f>
        <v>78.571428571428569</v>
      </c>
      <c r="X10" s="16">
        <v>7</v>
      </c>
      <c r="Y10" s="17">
        <f>(X10/E10)*100</f>
        <v>50</v>
      </c>
      <c r="Z10" s="16">
        <v>14</v>
      </c>
      <c r="AA10" s="17">
        <f>(Z10/E10)*100</f>
        <v>100</v>
      </c>
      <c r="AB10" s="20">
        <f>(G10+I10+K10+O10+Q10+S10+U10+W10+Y10+AA10)/11</f>
        <v>48.051948051948052</v>
      </c>
    </row>
    <row r="11" spans="1:28" s="19" customFormat="1" ht="20.100000000000001" customHeight="1" x14ac:dyDescent="0.2">
      <c r="A11" s="15" t="s">
        <v>44</v>
      </c>
      <c r="B11" s="15" t="s">
        <v>32</v>
      </c>
      <c r="C11" s="16">
        <v>71</v>
      </c>
      <c r="D11" s="16">
        <v>5</v>
      </c>
      <c r="E11" s="16">
        <v>48</v>
      </c>
      <c r="F11" s="16">
        <v>48</v>
      </c>
      <c r="G11" s="17">
        <f>(F11/E11)*100</f>
        <v>100</v>
      </c>
      <c r="H11" s="16">
        <v>48</v>
      </c>
      <c r="I11" s="17">
        <f>(H11/E11)*100</f>
        <v>100</v>
      </c>
      <c r="J11" s="16">
        <v>40</v>
      </c>
      <c r="K11" s="17">
        <f>(J11/E11)*100</f>
        <v>83.333333333333343</v>
      </c>
      <c r="L11" s="18">
        <v>1</v>
      </c>
      <c r="M11" s="17">
        <f>(L11/E11)*100</f>
        <v>2.083333333333333</v>
      </c>
      <c r="N11" s="16">
        <v>20</v>
      </c>
      <c r="O11" s="17">
        <f>(N11/E11)*100</f>
        <v>41.666666666666671</v>
      </c>
      <c r="P11" s="16">
        <v>0</v>
      </c>
      <c r="Q11" s="17">
        <f>(P11/E11)*100</f>
        <v>0</v>
      </c>
      <c r="R11" s="16">
        <v>0</v>
      </c>
      <c r="S11" s="17">
        <f>(R11/E11)*100</f>
        <v>0</v>
      </c>
      <c r="T11" s="16">
        <v>0</v>
      </c>
      <c r="U11" s="17">
        <f>(T11/E11)*100</f>
        <v>0</v>
      </c>
      <c r="V11" s="16">
        <v>0</v>
      </c>
      <c r="W11" s="17">
        <v>0</v>
      </c>
      <c r="X11" s="16">
        <v>0</v>
      </c>
      <c r="Y11" s="17">
        <f>(X11/E11)*100</f>
        <v>0</v>
      </c>
      <c r="Z11" s="16">
        <v>48</v>
      </c>
      <c r="AA11" s="17">
        <f>(Z11/E11)*100</f>
        <v>100</v>
      </c>
      <c r="AB11" s="20">
        <f>(G11+I11+K11+O11+Q11+S11+U11+W11+Y11+AA11)/11</f>
        <v>38.63636363636364</v>
      </c>
    </row>
    <row r="12" spans="1:28" s="19" customFormat="1" ht="20.100000000000001" customHeight="1" x14ac:dyDescent="0.2">
      <c r="A12" s="15" t="s">
        <v>43</v>
      </c>
      <c r="B12" s="15" t="s">
        <v>31</v>
      </c>
      <c r="C12" s="16">
        <v>37</v>
      </c>
      <c r="D12" s="16">
        <v>2</v>
      </c>
      <c r="E12" s="16">
        <v>9</v>
      </c>
      <c r="F12" s="16">
        <v>8</v>
      </c>
      <c r="G12" s="17">
        <f>(F12/E12)*100</f>
        <v>88.888888888888886</v>
      </c>
      <c r="H12" s="16">
        <v>9</v>
      </c>
      <c r="I12" s="17">
        <f>(H12/E12)*100</f>
        <v>100</v>
      </c>
      <c r="J12" s="16">
        <v>0</v>
      </c>
      <c r="K12" s="17">
        <f>(J12/E12)*100</f>
        <v>0</v>
      </c>
      <c r="L12" s="18">
        <v>0</v>
      </c>
      <c r="M12" s="17">
        <f>(L12/E12)*100</f>
        <v>0</v>
      </c>
      <c r="N12" s="16">
        <v>0</v>
      </c>
      <c r="O12" s="17">
        <f>(N12/E12)*100</f>
        <v>0</v>
      </c>
      <c r="P12" s="16">
        <v>0</v>
      </c>
      <c r="Q12" s="17">
        <f>(P12/E12)*100</f>
        <v>0</v>
      </c>
      <c r="R12" s="16">
        <v>0</v>
      </c>
      <c r="S12" s="17">
        <f>(R12/E12)*100</f>
        <v>0</v>
      </c>
      <c r="T12" s="16">
        <v>0</v>
      </c>
      <c r="U12" s="17">
        <f>(T12/E12)*100</f>
        <v>0</v>
      </c>
      <c r="V12" s="16">
        <v>9</v>
      </c>
      <c r="W12" s="17">
        <f>(V12/E12)*100</f>
        <v>100</v>
      </c>
      <c r="X12" s="16">
        <v>1</v>
      </c>
      <c r="Y12" s="17">
        <f>(X12/E12)*100</f>
        <v>11.111111111111111</v>
      </c>
      <c r="Z12" s="16">
        <v>9</v>
      </c>
      <c r="AA12" s="17">
        <f>(Z12/E12)*100</f>
        <v>100</v>
      </c>
      <c r="AB12" s="20">
        <f>(G12+I12+K12+O12+Q12+S12+U12+W12+Y12+AA12)/11</f>
        <v>36.363636363636367</v>
      </c>
    </row>
    <row r="13" spans="1:28" s="19" customFormat="1" ht="20.100000000000001" customHeight="1" x14ac:dyDescent="0.2">
      <c r="A13" s="15" t="s">
        <v>47</v>
      </c>
      <c r="B13" s="15" t="s">
        <v>35</v>
      </c>
      <c r="C13" s="16">
        <v>67</v>
      </c>
      <c r="D13" s="16">
        <v>5</v>
      </c>
      <c r="E13" s="16">
        <v>44</v>
      </c>
      <c r="F13" s="16">
        <v>44</v>
      </c>
      <c r="G13" s="17">
        <f>(F13/E13)*100</f>
        <v>100</v>
      </c>
      <c r="H13" s="16">
        <v>44</v>
      </c>
      <c r="I13" s="17">
        <f>(H13/E13)*100</f>
        <v>100</v>
      </c>
      <c r="J13" s="16">
        <v>0</v>
      </c>
      <c r="K13" s="17">
        <f>(J13/E13)*100</f>
        <v>0</v>
      </c>
      <c r="L13" s="18">
        <v>0</v>
      </c>
      <c r="M13" s="17">
        <f>(L13/E13)*100</f>
        <v>0</v>
      </c>
      <c r="N13" s="16">
        <v>30</v>
      </c>
      <c r="O13" s="17">
        <f>(N13/E13)*100</f>
        <v>68.181818181818173</v>
      </c>
      <c r="P13" s="16">
        <v>0</v>
      </c>
      <c r="Q13" s="17">
        <f>(P13/E13)*100</f>
        <v>0</v>
      </c>
      <c r="R13" s="16">
        <v>0</v>
      </c>
      <c r="S13" s="17">
        <f>(R13/E13)*100</f>
        <v>0</v>
      </c>
      <c r="T13" s="16">
        <v>0</v>
      </c>
      <c r="U13" s="17">
        <f>(T13/E13)*100</f>
        <v>0</v>
      </c>
      <c r="V13" s="16">
        <v>0</v>
      </c>
      <c r="W13" s="17">
        <f>(V13/E13)*100</f>
        <v>0</v>
      </c>
      <c r="X13" s="16">
        <v>0</v>
      </c>
      <c r="Y13" s="17">
        <f>(X13/E13)*100</f>
        <v>0</v>
      </c>
      <c r="Z13" s="16">
        <v>44</v>
      </c>
      <c r="AA13" s="17">
        <f>(Z13/E13)*100</f>
        <v>100</v>
      </c>
      <c r="AB13" s="20">
        <f>(G13+I13+K13+O13+Q13+S13+U13+W13+Y13+AA13)/11</f>
        <v>33.471074380165291</v>
      </c>
    </row>
    <row r="14" spans="1:28" s="19" customFormat="1" ht="20.100000000000001" customHeight="1" x14ac:dyDescent="0.2">
      <c r="A14" s="15" t="s">
        <v>46</v>
      </c>
      <c r="B14" s="15" t="s">
        <v>34</v>
      </c>
      <c r="C14" s="16">
        <v>50</v>
      </c>
      <c r="D14" s="16">
        <v>2</v>
      </c>
      <c r="E14" s="16">
        <v>31</v>
      </c>
      <c r="F14" s="16">
        <v>31</v>
      </c>
      <c r="G14" s="17">
        <f>(F14/E14)*100</f>
        <v>100</v>
      </c>
      <c r="H14" s="16">
        <v>31</v>
      </c>
      <c r="I14" s="17">
        <f>(H14/E14)*100</f>
        <v>100</v>
      </c>
      <c r="J14" s="16">
        <v>0</v>
      </c>
      <c r="K14" s="17">
        <f>(J14/E14)*100</f>
        <v>0</v>
      </c>
      <c r="L14" s="18">
        <v>0</v>
      </c>
      <c r="M14" s="17">
        <f>(L14/E14)*100</f>
        <v>0</v>
      </c>
      <c r="N14" s="16">
        <v>19</v>
      </c>
      <c r="O14" s="17">
        <f>(N14/E14)*100</f>
        <v>61.29032258064516</v>
      </c>
      <c r="P14" s="16">
        <v>0</v>
      </c>
      <c r="Q14" s="17">
        <f>(P14/E14)*100</f>
        <v>0</v>
      </c>
      <c r="R14" s="16">
        <v>0</v>
      </c>
      <c r="S14" s="17">
        <f>(R14/E14)*100</f>
        <v>0</v>
      </c>
      <c r="T14" s="16">
        <v>0</v>
      </c>
      <c r="U14" s="17">
        <f>(T14/E14)*100</f>
        <v>0</v>
      </c>
      <c r="V14" s="16">
        <v>0</v>
      </c>
      <c r="W14" s="17">
        <f>(V14/E14)*100</f>
        <v>0</v>
      </c>
      <c r="X14" s="16">
        <v>0</v>
      </c>
      <c r="Y14" s="17">
        <f>(X14/E14)*100</f>
        <v>0</v>
      </c>
      <c r="Z14" s="16">
        <v>31</v>
      </c>
      <c r="AA14" s="17">
        <f>(Z14/E14)*100</f>
        <v>100</v>
      </c>
      <c r="AB14" s="20">
        <f>(G14+I14+K14+O14+Q14+S14+U14+W14+Y14+AA14)/11</f>
        <v>32.84457478005865</v>
      </c>
    </row>
    <row r="15" spans="1:28" s="19" customFormat="1" ht="20.100000000000001" customHeight="1" x14ac:dyDescent="0.2">
      <c r="A15" s="15" t="s">
        <v>45</v>
      </c>
      <c r="B15" s="15" t="s">
        <v>33</v>
      </c>
      <c r="C15" s="16">
        <v>35</v>
      </c>
      <c r="D15" s="16">
        <v>5</v>
      </c>
      <c r="E15" s="16">
        <v>21</v>
      </c>
      <c r="F15" s="16">
        <v>21</v>
      </c>
      <c r="G15" s="17">
        <f>(F15/E15)*100</f>
        <v>100</v>
      </c>
      <c r="H15" s="16">
        <v>21</v>
      </c>
      <c r="I15" s="17">
        <f>(H15/E15)*100</f>
        <v>100</v>
      </c>
      <c r="J15" s="16">
        <v>0</v>
      </c>
      <c r="K15" s="17">
        <f>(J15/E15)*100</f>
        <v>0</v>
      </c>
      <c r="L15" s="18">
        <v>0</v>
      </c>
      <c r="M15" s="17">
        <f>(L15/E15)*100</f>
        <v>0</v>
      </c>
      <c r="N15" s="16">
        <v>9</v>
      </c>
      <c r="O15" s="17">
        <f>(N15/E15)*100</f>
        <v>42.857142857142854</v>
      </c>
      <c r="P15" s="16">
        <v>0</v>
      </c>
      <c r="Q15" s="17">
        <f>(P15/E15)*100</f>
        <v>0</v>
      </c>
      <c r="R15" s="16">
        <v>0</v>
      </c>
      <c r="S15" s="17">
        <f>(R15/E15)*100</f>
        <v>0</v>
      </c>
      <c r="T15" s="16">
        <v>0</v>
      </c>
      <c r="U15" s="17">
        <f>(T15/E15)*100</f>
        <v>0</v>
      </c>
      <c r="V15" s="16">
        <v>0</v>
      </c>
      <c r="W15" s="17">
        <f>(V15/E15)*100</f>
        <v>0</v>
      </c>
      <c r="X15" s="16">
        <v>0</v>
      </c>
      <c r="Y15" s="17">
        <f>(X15/E15)*100</f>
        <v>0</v>
      </c>
      <c r="Z15" s="16">
        <v>21</v>
      </c>
      <c r="AA15" s="17">
        <f>(Z15/E15)*100</f>
        <v>100</v>
      </c>
      <c r="AB15" s="20">
        <f>(G15+I15+K15+O15+Q15+S15+U15+W15+Y15+AA15)/11</f>
        <v>31.168831168831172</v>
      </c>
    </row>
    <row r="16" spans="1:28" s="19" customFormat="1" ht="15.75" x14ac:dyDescent="0.2">
      <c r="A16" s="24" t="s">
        <v>27</v>
      </c>
      <c r="B16" s="24"/>
      <c r="C16" s="25"/>
      <c r="D16" s="25"/>
      <c r="E16" s="25"/>
      <c r="F16" s="25"/>
      <c r="G16" s="25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5"/>
      <c r="W16" s="25"/>
      <c r="X16" s="25"/>
      <c r="Y16" s="25"/>
      <c r="Z16" s="25"/>
      <c r="AA16" s="25"/>
      <c r="AB16" s="27">
        <f>AVERAGE(AB4:AB15)</f>
        <v>45.412216795098026</v>
      </c>
    </row>
    <row r="17" spans="28:28" x14ac:dyDescent="0.2">
      <c r="AB17" s="10"/>
    </row>
    <row r="52" spans="25:28" x14ac:dyDescent="0.2">
      <c r="Y52" s="34" t="s">
        <v>29</v>
      </c>
      <c r="Z52" s="35"/>
      <c r="AA52" s="35"/>
      <c r="AB52" s="36"/>
    </row>
    <row r="53" spans="25:28" x14ac:dyDescent="0.2">
      <c r="Y53" s="37" t="s">
        <v>28</v>
      </c>
      <c r="Z53" s="38"/>
      <c r="AA53" s="38"/>
      <c r="AB53" s="39"/>
    </row>
    <row r="54" spans="25:28" x14ac:dyDescent="0.2">
      <c r="Y54" s="40" t="s">
        <v>30</v>
      </c>
      <c r="Z54" s="41"/>
      <c r="AA54" s="41"/>
      <c r="AB54" s="42"/>
    </row>
  </sheetData>
  <sortState ref="A2:AB15">
    <sortCondition descending="1" ref="AB2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Карточка сотрудника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kornienko</cp:lastModifiedBy>
  <dcterms:created xsi:type="dcterms:W3CDTF">2019-09-18T00:53:29Z</dcterms:created>
  <dcterms:modified xsi:type="dcterms:W3CDTF">2022-10-03T02:03:18Z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1033-6.3.0.1722</vt:lpwstr>
  </property>
</Properties>
</file>