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24.01.2022\ПОО\"/>
    </mc:Choice>
  </mc:AlternateContent>
  <bookViews>
    <workbookView xWindow="0" yWindow="0" windowWidth="28800" windowHeight="12300" tabRatio="601"/>
  </bookViews>
  <sheets>
    <sheet name="Карточка сотрудника" sheetId="7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I18" i="7"/>
  <c r="K18" i="7"/>
  <c r="M18" i="7"/>
  <c r="O18" i="7"/>
  <c r="Q18" i="7"/>
  <c r="S18" i="7"/>
  <c r="U18" i="7"/>
  <c r="W18" i="7"/>
  <c r="Y18" i="7"/>
  <c r="AA18" i="7"/>
  <c r="AB18" i="7"/>
  <c r="AB7" i="7"/>
  <c r="AB8" i="7"/>
  <c r="AB9" i="7"/>
  <c r="AB10" i="7"/>
  <c r="AB11" i="7"/>
  <c r="AB12" i="7"/>
  <c r="AB13" i="7"/>
  <c r="AB14" i="7"/>
  <c r="AB15" i="7"/>
  <c r="AB16" i="7"/>
  <c r="AB17" i="7"/>
  <c r="AB6" i="7"/>
  <c r="AA17" i="7"/>
  <c r="AA15" i="7"/>
  <c r="AA14" i="7"/>
  <c r="AA10" i="7"/>
  <c r="AA6" i="7"/>
  <c r="AA12" i="7"/>
  <c r="AA13" i="7"/>
  <c r="AA16" i="7"/>
  <c r="AA7" i="7"/>
  <c r="AA11" i="7"/>
  <c r="AA9" i="7"/>
  <c r="AA8" i="7"/>
  <c r="Y17" i="7"/>
  <c r="Y15" i="7"/>
  <c r="Y14" i="7"/>
  <c r="Y10" i="7"/>
  <c r="Y6" i="7"/>
  <c r="Y12" i="7"/>
  <c r="Y13" i="7"/>
  <c r="Y16" i="7"/>
  <c r="Y7" i="7"/>
  <c r="Y11" i="7"/>
  <c r="Y9" i="7"/>
  <c r="Y8" i="7"/>
  <c r="W17" i="7"/>
  <c r="W15" i="7"/>
  <c r="W14" i="7"/>
  <c r="W10" i="7"/>
  <c r="W6" i="7"/>
  <c r="W12" i="7"/>
  <c r="W13" i="7"/>
  <c r="W16" i="7"/>
  <c r="W7" i="7"/>
  <c r="W11" i="7"/>
  <c r="W9" i="7"/>
  <c r="W8" i="7"/>
  <c r="U17" i="7"/>
  <c r="U15" i="7"/>
  <c r="U14" i="7"/>
  <c r="U10" i="7"/>
  <c r="U6" i="7"/>
  <c r="U12" i="7"/>
  <c r="U13" i="7"/>
  <c r="U16" i="7"/>
  <c r="U7" i="7"/>
  <c r="U11" i="7"/>
  <c r="U9" i="7"/>
  <c r="U8" i="7"/>
  <c r="S17" i="7"/>
  <c r="S15" i="7"/>
  <c r="S14" i="7"/>
  <c r="S10" i="7"/>
  <c r="S6" i="7"/>
  <c r="S12" i="7"/>
  <c r="S13" i="7"/>
  <c r="S16" i="7"/>
  <c r="S7" i="7"/>
  <c r="S11" i="7"/>
  <c r="S9" i="7"/>
  <c r="S8" i="7"/>
  <c r="Q17" i="7"/>
  <c r="Q15" i="7"/>
  <c r="Q14" i="7"/>
  <c r="Q10" i="7"/>
  <c r="Q6" i="7"/>
  <c r="Q12" i="7"/>
  <c r="Q13" i="7"/>
  <c r="Q16" i="7"/>
  <c r="Q7" i="7"/>
  <c r="Q11" i="7"/>
  <c r="Q9" i="7"/>
  <c r="Q8" i="7"/>
  <c r="O17" i="7"/>
  <c r="O15" i="7"/>
  <c r="O14" i="7"/>
  <c r="O10" i="7"/>
  <c r="O6" i="7"/>
  <c r="O12" i="7"/>
  <c r="O13" i="7"/>
  <c r="O16" i="7"/>
  <c r="O7" i="7"/>
  <c r="O11" i="7"/>
  <c r="O9" i="7"/>
  <c r="O8" i="7"/>
  <c r="M17" i="7"/>
  <c r="M15" i="7"/>
  <c r="M14" i="7"/>
  <c r="M10" i="7"/>
  <c r="M6" i="7"/>
  <c r="M12" i="7"/>
  <c r="M13" i="7"/>
  <c r="M16" i="7"/>
  <c r="M7" i="7"/>
  <c r="M11" i="7"/>
  <c r="M9" i="7"/>
  <c r="M8" i="7"/>
  <c r="K17" i="7"/>
  <c r="K15" i="7"/>
  <c r="K14" i="7"/>
  <c r="K10" i="7"/>
  <c r="K6" i="7"/>
  <c r="K12" i="7"/>
  <c r="K13" i="7"/>
  <c r="K16" i="7"/>
  <c r="K7" i="7"/>
  <c r="K11" i="7"/>
  <c r="K9" i="7"/>
  <c r="K8" i="7"/>
  <c r="I17" i="7"/>
  <c r="I15" i="7"/>
  <c r="I14" i="7"/>
  <c r="I10" i="7"/>
  <c r="I6" i="7"/>
  <c r="I12" i="7"/>
  <c r="I13" i="7"/>
  <c r="I16" i="7"/>
  <c r="I7" i="7"/>
  <c r="I11" i="7"/>
  <c r="I9" i="7"/>
  <c r="I8" i="7"/>
  <c r="G17" i="7"/>
  <c r="G15" i="7"/>
  <c r="G8" i="7"/>
  <c r="G10" i="7"/>
  <c r="G6" i="7"/>
  <c r="G12" i="7"/>
  <c r="G13" i="7"/>
  <c r="G16" i="7"/>
  <c r="G7" i="7"/>
  <c r="G11" i="7"/>
  <c r="G9" i="7"/>
  <c r="G14" i="7"/>
</calcChain>
</file>

<file path=xl/sharedStrings.xml><?xml version="1.0" encoding="utf-8"?>
<sst xmlns="http://schemas.openxmlformats.org/spreadsheetml/2006/main" count="63" uniqueCount="62">
  <si>
    <t>Максимальный балл</t>
  </si>
  <si>
    <t>ПОО</t>
  </si>
  <si>
    <t xml:space="preserve">Образование </t>
  </si>
  <si>
    <t>Квалификационная категория</t>
  </si>
  <si>
    <t>Ученая степень</t>
  </si>
  <si>
    <t>Имеет педагогическое образование</t>
  </si>
  <si>
    <t xml:space="preserve">Научно-методическая деятельность </t>
  </si>
  <si>
    <t>Курсы повышения квалификации</t>
  </si>
  <si>
    <t>Профессиональная переподготовка</t>
  </si>
  <si>
    <t>Трудовая деятельность</t>
  </si>
  <si>
    <t>Категория работника</t>
  </si>
  <si>
    <t xml:space="preserve">                                                                            Информация об образовании и квалификации</t>
  </si>
  <si>
    <t>Всего сотрудников в АИС СГО, чел.</t>
  </si>
  <si>
    <t>Доп. пользователи, чел.</t>
  </si>
  <si>
    <t>Количество сотрудников с должностью "Преподаватель"</t>
  </si>
  <si>
    <t xml:space="preserve">Стаж до приема в ПОО </t>
  </si>
  <si>
    <t>Общий стаж</t>
  </si>
  <si>
    <t>Пед. стаж</t>
  </si>
  <si>
    <t>Гражданство</t>
  </si>
  <si>
    <t>% наполнения</t>
  </si>
  <si>
    <t>Итого средний процент по региону</t>
  </si>
  <si>
    <t>СПЦ 2</t>
  </si>
  <si>
    <t>СПЭТ</t>
  </si>
  <si>
    <t>СПЦ 1</t>
  </si>
  <si>
    <t>СТМСХ</t>
  </si>
  <si>
    <t>СТС</t>
  </si>
  <si>
    <t>СГТ</t>
  </si>
  <si>
    <t>СТОТиС</t>
  </si>
  <si>
    <t>ДФ СТСиЖКХ</t>
  </si>
  <si>
    <t>СТСиЖКХ</t>
  </si>
  <si>
    <t>СПЦ 3</t>
  </si>
  <si>
    <t>СПЦ 5</t>
  </si>
  <si>
    <t>СИТ</t>
  </si>
  <si>
    <t>% наполнения поля "Категория работника"</t>
  </si>
  <si>
    <t xml:space="preserve">% наполнения поля "Профессиональная переподготовка" </t>
  </si>
  <si>
    <t>% наполнения поля "Курсы повышения квалификации"</t>
  </si>
  <si>
    <t>% наполнения поля "Научно-методическая деятельность"</t>
  </si>
  <si>
    <t>% наполнения поля "Имеет педагогическое образование"</t>
  </si>
  <si>
    <t>% наполнения поля "Ученая степень"</t>
  </si>
  <si>
    <t>% наполнения поля "Квалификационная категория"</t>
  </si>
  <si>
    <t>% наполнения поля "Образование"</t>
  </si>
  <si>
    <t>% наполнения поля "Гражданство"</t>
  </si>
  <si>
    <t>Сокращенное наименование</t>
  </si>
  <si>
    <t>Средний процент наполненности данных о сотрудниках, %</t>
  </si>
  <si>
    <t>ГБПОУ «Сахалинский политехнический центр № 2»</t>
  </si>
  <si>
    <t>ГБПОУ «Сахалинский промышленно-экономический техникум»</t>
  </si>
  <si>
    <t>ГБПОУ «Сахалинский политехнический центр № 1»</t>
  </si>
  <si>
    <t>ГБПОУ «Сахалинский техникум механизации сельского хозяйства»</t>
  </si>
  <si>
    <t>ГБПОУ «Сахалинский техникум сервиса»</t>
  </si>
  <si>
    <t>ГБОУ «Сахалинский горный техникум»</t>
  </si>
  <si>
    <t>ГБПОУ «Сахалинский техникум отраслевых технологий и сервиса»</t>
  </si>
  <si>
    <t>Долинский филиал ГБПОУ «Сахалинский техникум строительства и ЖКХ»</t>
  </si>
  <si>
    <t>ГБПОУ «Сахалинский техникум строительства и ЖКХ»</t>
  </si>
  <si>
    <t>ГБПОУ «Сахалинский политехнический центр № 3»</t>
  </si>
  <si>
    <t>ГБПОУ «Сахалинский политехнический центр № 5»</t>
  </si>
  <si>
    <t>ГБПОУ «Сахалинский индустриальный техникум»</t>
  </si>
  <si>
    <t>85% - 100%</t>
  </si>
  <si>
    <t>высокий уровень заполнения личных дел сотрудников</t>
  </si>
  <si>
    <t>70% - 84,9%</t>
  </si>
  <si>
    <t>средний уровень заполнения личных дел сотрудников</t>
  </si>
  <si>
    <t xml:space="preserve">менее 70% </t>
  </si>
  <si>
    <t>низкий уровень заполнения личных дел сотрудников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</si>
</sst>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493E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/>
    <xf numFmtId="0" fontId="6" fillId="0" borderId="0"/>
  </cellStyleXfs>
  <cellXfs count="39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2" borderId="8" xfId="0" applyFont="1" applyFill="1" applyBorder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9" borderId="0" xfId="0" applyFill="1" applyAlignment="1">
      <alignment horizontal="right" vertical="center"/>
    </xf>
    <xf numFmtId="0" fontId="1" fillId="10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 inden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>
      <alignment vertical="center"/>
    </xf>
    <xf numFmtId="164" fontId="11" fillId="6" borderId="1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FFCC66"/>
      <color rgb="FFECE7FF"/>
      <color rgb="FFC493EF"/>
      <color rgb="FFDBD2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процент наполнения</a:t>
            </a:r>
            <a:r>
              <a:rPr lang="ru-RU" baseline="0"/>
              <a:t> личных дел сотрудников, %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385-4C25-9D0A-722EAFC1D83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85-4C25-9D0A-722EAFC1D83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385-4C25-9D0A-722EAFC1D83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85-4C25-9D0A-722EAFC1D83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385-4C25-9D0A-722EAFC1D83C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85-4C25-9D0A-722EAFC1D83C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385-4C25-9D0A-722EAFC1D83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85-4C25-9D0A-722EAFC1D83C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385-4C25-9D0A-722EAFC1D83C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85-4C25-9D0A-722EAFC1D83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385-4C25-9D0A-722EAFC1D83C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5-4C25-9D0A-722EAFC1D8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'Карточка сотрудника'!$B$6:$B$17</c:f>
              <c:strCache>
                <c:ptCount val="12"/>
                <c:pt idx="0">
                  <c:v>СПЦ 2</c:v>
                </c:pt>
                <c:pt idx="1">
                  <c:v>СПЭТ</c:v>
                </c:pt>
                <c:pt idx="2">
                  <c:v>СПЦ 1</c:v>
                </c:pt>
                <c:pt idx="3">
                  <c:v>СТМСХ</c:v>
                </c:pt>
                <c:pt idx="4">
                  <c:v>СТС</c:v>
                </c:pt>
                <c:pt idx="5">
                  <c:v>СГТ</c:v>
                </c:pt>
                <c:pt idx="6">
                  <c:v>СТОТиС</c:v>
                </c:pt>
                <c:pt idx="7">
                  <c:v>ДФ СТСиЖКХ</c:v>
                </c:pt>
                <c:pt idx="8">
                  <c:v>СТСиЖКХ</c:v>
                </c:pt>
                <c:pt idx="9">
                  <c:v>СПЦ 3</c:v>
                </c:pt>
                <c:pt idx="10">
                  <c:v>СПЦ 5</c:v>
                </c:pt>
                <c:pt idx="11">
                  <c:v>СИТ</c:v>
                </c:pt>
              </c:strCache>
            </c:strRef>
          </c:cat>
          <c:val>
            <c:numRef>
              <c:f>'Карточка сотрудника'!$AB$6:$AB$17</c:f>
              <c:numCache>
                <c:formatCode>0.0</c:formatCode>
                <c:ptCount val="12"/>
                <c:pt idx="0">
                  <c:v>26.363636363636363</c:v>
                </c:pt>
                <c:pt idx="1">
                  <c:v>31.22529644268775</c:v>
                </c:pt>
                <c:pt idx="2">
                  <c:v>32.535885167464116</c:v>
                </c:pt>
                <c:pt idx="3">
                  <c:v>33.030303030303031</c:v>
                </c:pt>
                <c:pt idx="4">
                  <c:v>34.848484848484851</c:v>
                </c:pt>
                <c:pt idx="5">
                  <c:v>35.353535353535356</c:v>
                </c:pt>
                <c:pt idx="6">
                  <c:v>37.662337662337656</c:v>
                </c:pt>
                <c:pt idx="7">
                  <c:v>43.434343434343432</c:v>
                </c:pt>
                <c:pt idx="8">
                  <c:v>44.805194805194809</c:v>
                </c:pt>
                <c:pt idx="9">
                  <c:v>46.753246753246749</c:v>
                </c:pt>
                <c:pt idx="10">
                  <c:v>47.058823529411761</c:v>
                </c:pt>
                <c:pt idx="11">
                  <c:v>53.939393939393931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5-4C25-9D0A-722EAFC1D8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6435232"/>
        <c:axId val="1046436480"/>
      </c:barChart>
      <c:catAx>
        <c:axId val="104643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6436480"/>
        <c:crosses val="autoZero"/>
        <c:auto val="1"/>
        <c:lblAlgn val="ctr"/>
        <c:lblOffset val="100"/>
        <c:noMultiLvlLbl val="0"/>
      </c:catAx>
      <c:valAx>
        <c:axId val="10464364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643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</xdr:colOff>
      <xdr:row>18</xdr:row>
      <xdr:rowOff>152400</xdr:rowOff>
    </xdr:from>
    <xdr:to>
      <xdr:col>27</xdr:col>
      <xdr:colOff>1397000</xdr:colOff>
      <xdr:row>41</xdr:row>
      <xdr:rowOff>25400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zoomScale="75" zoomScaleNormal="75" workbookViewId="0">
      <pane xSplit="1" ySplit="5" topLeftCell="O6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defaultRowHeight="12.75" x14ac:dyDescent="0.2"/>
  <cols>
    <col min="1" max="1" width="88.85546875" style="2" customWidth="1"/>
    <col min="2" max="2" width="20.140625" style="3" customWidth="1"/>
    <col min="3" max="17" width="19.28515625" style="2" customWidth="1"/>
    <col min="18" max="18" width="15.85546875" style="2" customWidth="1"/>
    <col min="19" max="19" width="19.28515625" style="2" customWidth="1"/>
    <col min="20" max="20" width="21.42578125" style="2" customWidth="1"/>
    <col min="21" max="21" width="21.140625" style="2" customWidth="1"/>
    <col min="22" max="24" width="17.140625" customWidth="1"/>
    <col min="25" max="25" width="15.140625" customWidth="1"/>
    <col min="26" max="26" width="19.28515625" style="2" customWidth="1"/>
    <col min="27" max="28" width="21.140625" style="2" customWidth="1"/>
  </cols>
  <sheetData>
    <row r="1" spans="1:28" x14ac:dyDescent="0.2">
      <c r="H1" s="2" t="s">
        <v>11</v>
      </c>
      <c r="V1" t="s">
        <v>9</v>
      </c>
      <c r="Y1" s="4"/>
    </row>
    <row r="2" spans="1:28" x14ac:dyDescent="0.2">
      <c r="Y2" s="5"/>
    </row>
    <row r="3" spans="1:28" ht="78" customHeight="1" x14ac:dyDescent="0.2">
      <c r="A3" s="13" t="s">
        <v>1</v>
      </c>
      <c r="B3" s="14" t="s">
        <v>42</v>
      </c>
      <c r="C3" s="14" t="s">
        <v>12</v>
      </c>
      <c r="D3" s="13" t="s">
        <v>13</v>
      </c>
      <c r="E3" s="13" t="s">
        <v>14</v>
      </c>
      <c r="F3" s="13" t="s">
        <v>18</v>
      </c>
      <c r="G3" s="10" t="s">
        <v>41</v>
      </c>
      <c r="H3" s="13" t="s">
        <v>2</v>
      </c>
      <c r="I3" s="8" t="s">
        <v>40</v>
      </c>
      <c r="J3" s="13" t="s">
        <v>3</v>
      </c>
      <c r="K3" s="8" t="s">
        <v>39</v>
      </c>
      <c r="L3" s="13" t="s">
        <v>4</v>
      </c>
      <c r="M3" s="8" t="s">
        <v>38</v>
      </c>
      <c r="N3" s="13" t="s">
        <v>5</v>
      </c>
      <c r="O3" s="8" t="s">
        <v>37</v>
      </c>
      <c r="P3" s="13" t="s">
        <v>6</v>
      </c>
      <c r="Q3" s="8" t="s">
        <v>36</v>
      </c>
      <c r="R3" s="13" t="s">
        <v>7</v>
      </c>
      <c r="S3" s="8" t="s">
        <v>35</v>
      </c>
      <c r="T3" s="13" t="s">
        <v>8</v>
      </c>
      <c r="U3" s="8" t="s">
        <v>34</v>
      </c>
      <c r="V3" s="36" t="s">
        <v>15</v>
      </c>
      <c r="W3" s="37"/>
      <c r="X3" s="37"/>
      <c r="Y3" s="38"/>
      <c r="Z3" s="13" t="s">
        <v>10</v>
      </c>
      <c r="AA3" s="8" t="s">
        <v>33</v>
      </c>
      <c r="AB3" s="19" t="s">
        <v>43</v>
      </c>
    </row>
    <row r="4" spans="1:28" ht="19.5" customHeight="1" x14ac:dyDescent="0.2">
      <c r="A4" s="15"/>
      <c r="B4" s="16"/>
      <c r="C4" s="17"/>
      <c r="D4" s="15"/>
      <c r="E4" s="15"/>
      <c r="F4" s="15"/>
      <c r="G4" s="11"/>
      <c r="H4" s="15"/>
      <c r="I4" s="9"/>
      <c r="J4" s="15"/>
      <c r="K4" s="9"/>
      <c r="L4" s="15"/>
      <c r="M4" s="9"/>
      <c r="N4" s="15"/>
      <c r="O4" s="9"/>
      <c r="P4" s="15"/>
      <c r="Q4" s="9"/>
      <c r="R4" s="15"/>
      <c r="S4" s="9"/>
      <c r="T4" s="15"/>
      <c r="U4" s="9"/>
      <c r="V4" s="18" t="s">
        <v>16</v>
      </c>
      <c r="W4" s="6" t="s">
        <v>19</v>
      </c>
      <c r="X4" s="18" t="s">
        <v>17</v>
      </c>
      <c r="Y4" s="6" t="s">
        <v>19</v>
      </c>
      <c r="Z4" s="15"/>
      <c r="AA4" s="9"/>
      <c r="AB4" s="20"/>
    </row>
    <row r="5" spans="1:28" hidden="1" x14ac:dyDescent="0.2">
      <c r="A5" s="7" t="s">
        <v>0</v>
      </c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7"/>
      <c r="AA5" s="7"/>
      <c r="AB5" s="7"/>
    </row>
    <row r="6" spans="1:28" ht="18.75" x14ac:dyDescent="0.2">
      <c r="A6" s="12" t="s">
        <v>44</v>
      </c>
      <c r="B6" s="22" t="s">
        <v>21</v>
      </c>
      <c r="C6" s="23">
        <v>34</v>
      </c>
      <c r="D6" s="23">
        <v>1</v>
      </c>
      <c r="E6" s="23">
        <v>10</v>
      </c>
      <c r="F6" s="23">
        <v>9</v>
      </c>
      <c r="G6" s="24">
        <f t="shared" ref="G6:G17" si="0">(F6/E6)*100</f>
        <v>90</v>
      </c>
      <c r="H6" s="23">
        <v>10</v>
      </c>
      <c r="I6" s="24">
        <f t="shared" ref="I6:I17" si="1">(H6/E6)*100</f>
        <v>100</v>
      </c>
      <c r="J6" s="23">
        <v>0</v>
      </c>
      <c r="K6" s="24">
        <f t="shared" ref="K6:K17" si="2">(J6/E6)*100</f>
        <v>0</v>
      </c>
      <c r="L6" s="23">
        <v>0</v>
      </c>
      <c r="M6" s="24">
        <f t="shared" ref="M6:M17" si="3">(L6/E6)*100</f>
        <v>0</v>
      </c>
      <c r="N6" s="23">
        <v>0</v>
      </c>
      <c r="O6" s="24">
        <f t="shared" ref="O6:O17" si="4">(N6/E6)*100</f>
        <v>0</v>
      </c>
      <c r="P6" s="23">
        <v>0</v>
      </c>
      <c r="Q6" s="24">
        <f t="shared" ref="Q6:Q17" si="5">(P6/E6)*100</f>
        <v>0</v>
      </c>
      <c r="R6" s="23">
        <v>0</v>
      </c>
      <c r="S6" s="24">
        <f t="shared" ref="S6:S17" si="6">(R6/E6)*100</f>
        <v>0</v>
      </c>
      <c r="T6" s="23">
        <v>0</v>
      </c>
      <c r="U6" s="24">
        <f t="shared" ref="U6:U17" si="7">(T6/E6)*100</f>
        <v>0</v>
      </c>
      <c r="V6" s="25">
        <v>0</v>
      </c>
      <c r="W6" s="24">
        <f t="shared" ref="W6:W17" si="8">(V6/E6)*100</f>
        <v>0</v>
      </c>
      <c r="X6" s="25">
        <v>0</v>
      </c>
      <c r="Y6" s="24">
        <f t="shared" ref="Y6:Y17" si="9">(X6/E6)*100</f>
        <v>0</v>
      </c>
      <c r="Z6" s="23">
        <v>10</v>
      </c>
      <c r="AA6" s="24">
        <f t="shared" ref="AA6:AA17" si="10">(Z6/E6)*100</f>
        <v>100</v>
      </c>
      <c r="AB6" s="26">
        <f>AVERAGE(G6,I6,K6,M6,O6,Q6,S6,U6,W6,Y6,AA6)</f>
        <v>26.363636363636363</v>
      </c>
    </row>
    <row r="7" spans="1:28" ht="18.75" x14ac:dyDescent="0.2">
      <c r="A7" s="12" t="s">
        <v>45</v>
      </c>
      <c r="B7" s="22" t="s">
        <v>22</v>
      </c>
      <c r="C7" s="23">
        <v>61</v>
      </c>
      <c r="D7" s="23">
        <v>5</v>
      </c>
      <c r="E7" s="23">
        <v>46</v>
      </c>
      <c r="F7" s="23">
        <v>46</v>
      </c>
      <c r="G7" s="24">
        <f t="shared" si="0"/>
        <v>100</v>
      </c>
      <c r="H7" s="23">
        <v>46</v>
      </c>
      <c r="I7" s="24">
        <f t="shared" si="1"/>
        <v>100</v>
      </c>
      <c r="J7" s="23">
        <v>0</v>
      </c>
      <c r="K7" s="24">
        <f t="shared" si="2"/>
        <v>0</v>
      </c>
      <c r="L7" s="23">
        <v>0</v>
      </c>
      <c r="M7" s="24">
        <f t="shared" si="3"/>
        <v>0</v>
      </c>
      <c r="N7" s="23">
        <v>18</v>
      </c>
      <c r="O7" s="24">
        <f t="shared" si="4"/>
        <v>39.130434782608695</v>
      </c>
      <c r="P7" s="23">
        <v>0</v>
      </c>
      <c r="Q7" s="24">
        <f t="shared" si="5"/>
        <v>0</v>
      </c>
      <c r="R7" s="23">
        <v>0</v>
      </c>
      <c r="S7" s="24">
        <f t="shared" si="6"/>
        <v>0</v>
      </c>
      <c r="T7" s="23">
        <v>0</v>
      </c>
      <c r="U7" s="24">
        <f t="shared" si="7"/>
        <v>0</v>
      </c>
      <c r="V7" s="25">
        <v>2</v>
      </c>
      <c r="W7" s="24">
        <f t="shared" si="8"/>
        <v>4.3478260869565215</v>
      </c>
      <c r="X7" s="25">
        <v>0</v>
      </c>
      <c r="Y7" s="24">
        <f t="shared" si="9"/>
        <v>0</v>
      </c>
      <c r="Z7" s="23">
        <v>46</v>
      </c>
      <c r="AA7" s="24">
        <f t="shared" si="10"/>
        <v>100</v>
      </c>
      <c r="AB7" s="26">
        <f t="shared" ref="AB7:AB17" si="11">AVERAGE(G7,I7,K7,M7,O7,Q7,S7,U7,W7,Y7,AA7)</f>
        <v>31.22529644268775</v>
      </c>
    </row>
    <row r="8" spans="1:28" ht="18.75" x14ac:dyDescent="0.2">
      <c r="A8" s="12" t="s">
        <v>46</v>
      </c>
      <c r="B8" s="22" t="s">
        <v>23</v>
      </c>
      <c r="C8" s="23">
        <v>29</v>
      </c>
      <c r="D8" s="23">
        <v>5</v>
      </c>
      <c r="E8" s="23">
        <v>19</v>
      </c>
      <c r="F8" s="23">
        <v>19</v>
      </c>
      <c r="G8" s="24">
        <f t="shared" si="0"/>
        <v>100</v>
      </c>
      <c r="H8" s="23">
        <v>19</v>
      </c>
      <c r="I8" s="24">
        <f t="shared" si="1"/>
        <v>100</v>
      </c>
      <c r="J8" s="23">
        <v>0</v>
      </c>
      <c r="K8" s="24">
        <f t="shared" si="2"/>
        <v>0</v>
      </c>
      <c r="L8" s="23">
        <v>0</v>
      </c>
      <c r="M8" s="24">
        <f t="shared" si="3"/>
        <v>0</v>
      </c>
      <c r="N8" s="23">
        <v>7</v>
      </c>
      <c r="O8" s="24">
        <f t="shared" si="4"/>
        <v>36.84210526315789</v>
      </c>
      <c r="P8" s="23">
        <v>0</v>
      </c>
      <c r="Q8" s="24">
        <f t="shared" si="5"/>
        <v>0</v>
      </c>
      <c r="R8" s="23">
        <v>0</v>
      </c>
      <c r="S8" s="24">
        <f t="shared" si="6"/>
        <v>0</v>
      </c>
      <c r="T8" s="23">
        <v>0</v>
      </c>
      <c r="U8" s="24">
        <f t="shared" si="7"/>
        <v>0</v>
      </c>
      <c r="V8" s="25">
        <v>2</v>
      </c>
      <c r="W8" s="24">
        <f t="shared" si="8"/>
        <v>10.526315789473683</v>
      </c>
      <c r="X8" s="25">
        <v>2</v>
      </c>
      <c r="Y8" s="24">
        <f t="shared" si="9"/>
        <v>10.526315789473683</v>
      </c>
      <c r="Z8" s="23">
        <v>19</v>
      </c>
      <c r="AA8" s="24">
        <f t="shared" si="10"/>
        <v>100</v>
      </c>
      <c r="AB8" s="26">
        <f t="shared" si="11"/>
        <v>32.535885167464116</v>
      </c>
    </row>
    <row r="9" spans="1:28" ht="18.75" x14ac:dyDescent="0.2">
      <c r="A9" s="12" t="s">
        <v>47</v>
      </c>
      <c r="B9" s="22" t="s">
        <v>24</v>
      </c>
      <c r="C9" s="23">
        <v>47</v>
      </c>
      <c r="D9" s="23">
        <v>2</v>
      </c>
      <c r="E9" s="23">
        <v>30</v>
      </c>
      <c r="F9" s="23">
        <v>30</v>
      </c>
      <c r="G9" s="24">
        <f t="shared" si="0"/>
        <v>100</v>
      </c>
      <c r="H9" s="23">
        <v>30</v>
      </c>
      <c r="I9" s="24">
        <f t="shared" si="1"/>
        <v>100</v>
      </c>
      <c r="J9" s="23">
        <v>0</v>
      </c>
      <c r="K9" s="24">
        <f t="shared" si="2"/>
        <v>0</v>
      </c>
      <c r="L9" s="23">
        <v>0</v>
      </c>
      <c r="M9" s="24">
        <f t="shared" si="3"/>
        <v>0</v>
      </c>
      <c r="N9" s="23">
        <v>19</v>
      </c>
      <c r="O9" s="24">
        <f t="shared" si="4"/>
        <v>63.333333333333329</v>
      </c>
      <c r="P9" s="23">
        <v>0</v>
      </c>
      <c r="Q9" s="24">
        <f t="shared" si="5"/>
        <v>0</v>
      </c>
      <c r="R9" s="23">
        <v>0</v>
      </c>
      <c r="S9" s="24">
        <f t="shared" si="6"/>
        <v>0</v>
      </c>
      <c r="T9" s="23">
        <v>0</v>
      </c>
      <c r="U9" s="24">
        <f t="shared" si="7"/>
        <v>0</v>
      </c>
      <c r="V9" s="25">
        <v>0</v>
      </c>
      <c r="W9" s="24">
        <f t="shared" si="8"/>
        <v>0</v>
      </c>
      <c r="X9" s="25">
        <v>0</v>
      </c>
      <c r="Y9" s="24">
        <f t="shared" si="9"/>
        <v>0</v>
      </c>
      <c r="Z9" s="23">
        <v>30</v>
      </c>
      <c r="AA9" s="24">
        <f t="shared" si="10"/>
        <v>100</v>
      </c>
      <c r="AB9" s="26">
        <f t="shared" si="11"/>
        <v>33.030303030303031</v>
      </c>
    </row>
    <row r="10" spans="1:28" ht="18.75" x14ac:dyDescent="0.2">
      <c r="A10" s="12" t="s">
        <v>48</v>
      </c>
      <c r="B10" s="22" t="s">
        <v>25</v>
      </c>
      <c r="C10" s="23">
        <v>64</v>
      </c>
      <c r="D10" s="23">
        <v>5</v>
      </c>
      <c r="E10" s="23">
        <v>42</v>
      </c>
      <c r="F10" s="23">
        <v>42</v>
      </c>
      <c r="G10" s="24">
        <f t="shared" si="0"/>
        <v>100</v>
      </c>
      <c r="H10" s="23">
        <v>42</v>
      </c>
      <c r="I10" s="24">
        <f t="shared" si="1"/>
        <v>100</v>
      </c>
      <c r="J10" s="23">
        <v>0</v>
      </c>
      <c r="K10" s="24">
        <f t="shared" si="2"/>
        <v>0</v>
      </c>
      <c r="L10" s="23">
        <v>0</v>
      </c>
      <c r="M10" s="24">
        <f t="shared" si="3"/>
        <v>0</v>
      </c>
      <c r="N10" s="23">
        <v>29</v>
      </c>
      <c r="O10" s="24">
        <f t="shared" si="4"/>
        <v>69.047619047619051</v>
      </c>
      <c r="P10" s="23">
        <v>0</v>
      </c>
      <c r="Q10" s="24">
        <f t="shared" si="5"/>
        <v>0</v>
      </c>
      <c r="R10" s="23">
        <v>0</v>
      </c>
      <c r="S10" s="24">
        <f t="shared" si="6"/>
        <v>0</v>
      </c>
      <c r="T10" s="23">
        <v>0</v>
      </c>
      <c r="U10" s="24">
        <f t="shared" si="7"/>
        <v>0</v>
      </c>
      <c r="V10" s="25">
        <v>3</v>
      </c>
      <c r="W10" s="24">
        <f t="shared" si="8"/>
        <v>7.1428571428571423</v>
      </c>
      <c r="X10" s="25">
        <v>3</v>
      </c>
      <c r="Y10" s="24">
        <f t="shared" si="9"/>
        <v>7.1428571428571423</v>
      </c>
      <c r="Z10" s="23">
        <v>42</v>
      </c>
      <c r="AA10" s="24">
        <f t="shared" si="10"/>
        <v>100</v>
      </c>
      <c r="AB10" s="26">
        <f t="shared" si="11"/>
        <v>34.848484848484851</v>
      </c>
    </row>
    <row r="11" spans="1:28" ht="18.75" x14ac:dyDescent="0.2">
      <c r="A11" s="12" t="s">
        <v>49</v>
      </c>
      <c r="B11" s="22" t="s">
        <v>26</v>
      </c>
      <c r="C11" s="23">
        <v>36</v>
      </c>
      <c r="D11" s="23">
        <v>2</v>
      </c>
      <c r="E11" s="23">
        <v>18</v>
      </c>
      <c r="F11" s="23">
        <v>18</v>
      </c>
      <c r="G11" s="24">
        <f t="shared" si="0"/>
        <v>100</v>
      </c>
      <c r="H11" s="23">
        <v>18</v>
      </c>
      <c r="I11" s="24">
        <f t="shared" si="1"/>
        <v>100</v>
      </c>
      <c r="J11" s="23">
        <v>0</v>
      </c>
      <c r="K11" s="24">
        <f t="shared" si="2"/>
        <v>0</v>
      </c>
      <c r="L11" s="23">
        <v>0</v>
      </c>
      <c r="M11" s="24">
        <f t="shared" si="3"/>
        <v>0</v>
      </c>
      <c r="N11" s="23">
        <v>16</v>
      </c>
      <c r="O11" s="24">
        <f t="shared" si="4"/>
        <v>88.888888888888886</v>
      </c>
      <c r="P11" s="23">
        <v>0</v>
      </c>
      <c r="Q11" s="24">
        <f t="shared" si="5"/>
        <v>0</v>
      </c>
      <c r="R11" s="23">
        <v>0</v>
      </c>
      <c r="S11" s="24">
        <f t="shared" si="6"/>
        <v>0</v>
      </c>
      <c r="T11" s="23">
        <v>0</v>
      </c>
      <c r="U11" s="24">
        <f t="shared" si="7"/>
        <v>0</v>
      </c>
      <c r="V11" s="25">
        <v>0</v>
      </c>
      <c r="W11" s="24">
        <f t="shared" si="8"/>
        <v>0</v>
      </c>
      <c r="X11" s="25">
        <v>0</v>
      </c>
      <c r="Y11" s="24">
        <f t="shared" si="9"/>
        <v>0</v>
      </c>
      <c r="Z11" s="23">
        <v>18</v>
      </c>
      <c r="AA11" s="24">
        <f t="shared" si="10"/>
        <v>100</v>
      </c>
      <c r="AB11" s="26">
        <f t="shared" si="11"/>
        <v>35.353535353535356</v>
      </c>
    </row>
    <row r="12" spans="1:28" ht="18.75" x14ac:dyDescent="0.2">
      <c r="A12" s="12" t="s">
        <v>50</v>
      </c>
      <c r="B12" s="22" t="s">
        <v>27</v>
      </c>
      <c r="C12" s="23">
        <v>48</v>
      </c>
      <c r="D12" s="23">
        <v>5</v>
      </c>
      <c r="E12" s="23">
        <v>21</v>
      </c>
      <c r="F12" s="23">
        <v>21</v>
      </c>
      <c r="G12" s="24">
        <f t="shared" si="0"/>
        <v>100</v>
      </c>
      <c r="H12" s="23">
        <v>21</v>
      </c>
      <c r="I12" s="24">
        <f t="shared" si="1"/>
        <v>100</v>
      </c>
      <c r="J12" s="23">
        <v>14</v>
      </c>
      <c r="K12" s="24">
        <f t="shared" si="2"/>
        <v>66.666666666666657</v>
      </c>
      <c r="L12" s="23">
        <v>1</v>
      </c>
      <c r="M12" s="24">
        <f t="shared" si="3"/>
        <v>4.7619047619047619</v>
      </c>
      <c r="N12" s="23">
        <v>9</v>
      </c>
      <c r="O12" s="24">
        <f t="shared" si="4"/>
        <v>42.857142857142854</v>
      </c>
      <c r="P12" s="23">
        <v>0</v>
      </c>
      <c r="Q12" s="24">
        <f t="shared" si="5"/>
        <v>0</v>
      </c>
      <c r="R12" s="23">
        <v>0</v>
      </c>
      <c r="S12" s="24">
        <f t="shared" si="6"/>
        <v>0</v>
      </c>
      <c r="T12" s="23">
        <v>0</v>
      </c>
      <c r="U12" s="24">
        <f t="shared" si="7"/>
        <v>0</v>
      </c>
      <c r="V12" s="25">
        <v>0</v>
      </c>
      <c r="W12" s="24">
        <f t="shared" si="8"/>
        <v>0</v>
      </c>
      <c r="X12" s="25">
        <v>0</v>
      </c>
      <c r="Y12" s="24">
        <f t="shared" si="9"/>
        <v>0</v>
      </c>
      <c r="Z12" s="23">
        <v>21</v>
      </c>
      <c r="AA12" s="24">
        <f t="shared" si="10"/>
        <v>100</v>
      </c>
      <c r="AB12" s="26">
        <f t="shared" si="11"/>
        <v>37.662337662337656</v>
      </c>
    </row>
    <row r="13" spans="1:28" ht="20.25" customHeight="1" x14ac:dyDescent="0.2">
      <c r="A13" s="12" t="s">
        <v>51</v>
      </c>
      <c r="B13" s="22" t="s">
        <v>28</v>
      </c>
      <c r="C13" s="23">
        <v>28</v>
      </c>
      <c r="D13" s="23">
        <v>2</v>
      </c>
      <c r="E13" s="23">
        <v>9</v>
      </c>
      <c r="F13" s="23">
        <v>2</v>
      </c>
      <c r="G13" s="24">
        <f t="shared" si="0"/>
        <v>22.222222222222221</v>
      </c>
      <c r="H13" s="23">
        <v>9</v>
      </c>
      <c r="I13" s="24">
        <f t="shared" si="1"/>
        <v>100</v>
      </c>
      <c r="J13" s="23">
        <v>0</v>
      </c>
      <c r="K13" s="24">
        <f t="shared" si="2"/>
        <v>0</v>
      </c>
      <c r="L13" s="23">
        <v>0</v>
      </c>
      <c r="M13" s="24">
        <f t="shared" si="3"/>
        <v>0</v>
      </c>
      <c r="N13" s="23">
        <v>7</v>
      </c>
      <c r="O13" s="24">
        <f t="shared" si="4"/>
        <v>77.777777777777786</v>
      </c>
      <c r="P13" s="23">
        <v>0</v>
      </c>
      <c r="Q13" s="24">
        <f t="shared" si="5"/>
        <v>0</v>
      </c>
      <c r="R13" s="23">
        <v>0</v>
      </c>
      <c r="S13" s="24">
        <f t="shared" si="6"/>
        <v>0</v>
      </c>
      <c r="T13" s="23">
        <v>0</v>
      </c>
      <c r="U13" s="24">
        <f t="shared" si="7"/>
        <v>0</v>
      </c>
      <c r="V13" s="25">
        <v>9</v>
      </c>
      <c r="W13" s="24">
        <f t="shared" si="8"/>
        <v>100</v>
      </c>
      <c r="X13" s="25">
        <v>7</v>
      </c>
      <c r="Y13" s="24">
        <f t="shared" si="9"/>
        <v>77.777777777777786</v>
      </c>
      <c r="Z13" s="23">
        <v>9</v>
      </c>
      <c r="AA13" s="24">
        <f t="shared" si="10"/>
        <v>100</v>
      </c>
      <c r="AB13" s="26">
        <f t="shared" si="11"/>
        <v>43.434343434343432</v>
      </c>
    </row>
    <row r="14" spans="1:28" ht="18.75" x14ac:dyDescent="0.2">
      <c r="A14" s="12" t="s">
        <v>52</v>
      </c>
      <c r="B14" s="22" t="s">
        <v>29</v>
      </c>
      <c r="C14" s="23">
        <v>58</v>
      </c>
      <c r="D14" s="23">
        <v>3</v>
      </c>
      <c r="E14" s="23">
        <v>28</v>
      </c>
      <c r="F14" s="23">
        <v>5</v>
      </c>
      <c r="G14" s="24">
        <f t="shared" si="0"/>
        <v>17.857142857142858</v>
      </c>
      <c r="H14" s="23">
        <v>28</v>
      </c>
      <c r="I14" s="24">
        <f t="shared" si="1"/>
        <v>100</v>
      </c>
      <c r="J14" s="23">
        <v>0</v>
      </c>
      <c r="K14" s="24">
        <f t="shared" si="2"/>
        <v>0</v>
      </c>
      <c r="L14" s="23">
        <v>0</v>
      </c>
      <c r="M14" s="24">
        <f t="shared" si="3"/>
        <v>0</v>
      </c>
      <c r="N14" s="23">
        <v>25</v>
      </c>
      <c r="O14" s="24">
        <f t="shared" si="4"/>
        <v>89.285714285714292</v>
      </c>
      <c r="P14" s="23">
        <v>0</v>
      </c>
      <c r="Q14" s="24">
        <f t="shared" si="5"/>
        <v>0</v>
      </c>
      <c r="R14" s="23">
        <v>0</v>
      </c>
      <c r="S14" s="24">
        <f t="shared" si="6"/>
        <v>0</v>
      </c>
      <c r="T14" s="23">
        <v>0</v>
      </c>
      <c r="U14" s="24">
        <f t="shared" si="7"/>
        <v>0</v>
      </c>
      <c r="V14" s="25">
        <v>27</v>
      </c>
      <c r="W14" s="24">
        <f t="shared" si="8"/>
        <v>96.428571428571431</v>
      </c>
      <c r="X14" s="25">
        <v>25</v>
      </c>
      <c r="Y14" s="24">
        <f t="shared" si="9"/>
        <v>89.285714285714292</v>
      </c>
      <c r="Z14" s="23">
        <v>28</v>
      </c>
      <c r="AA14" s="24">
        <f t="shared" si="10"/>
        <v>100</v>
      </c>
      <c r="AB14" s="26">
        <f t="shared" si="11"/>
        <v>44.805194805194809</v>
      </c>
    </row>
    <row r="15" spans="1:28" ht="18.75" x14ac:dyDescent="0.2">
      <c r="A15" s="12" t="s">
        <v>53</v>
      </c>
      <c r="B15" s="22" t="s">
        <v>30</v>
      </c>
      <c r="C15" s="23">
        <v>30</v>
      </c>
      <c r="D15" s="23">
        <v>5</v>
      </c>
      <c r="E15" s="23">
        <v>14</v>
      </c>
      <c r="F15" s="23">
        <v>14</v>
      </c>
      <c r="G15" s="24">
        <f t="shared" si="0"/>
        <v>100</v>
      </c>
      <c r="H15" s="23">
        <v>14</v>
      </c>
      <c r="I15" s="24">
        <f t="shared" si="1"/>
        <v>100</v>
      </c>
      <c r="J15" s="23">
        <v>7</v>
      </c>
      <c r="K15" s="24">
        <f t="shared" si="2"/>
        <v>50</v>
      </c>
      <c r="L15" s="23">
        <v>0</v>
      </c>
      <c r="M15" s="24">
        <f t="shared" si="3"/>
        <v>0</v>
      </c>
      <c r="N15" s="23">
        <v>7</v>
      </c>
      <c r="O15" s="24">
        <f t="shared" si="4"/>
        <v>50</v>
      </c>
      <c r="P15" s="23">
        <v>0</v>
      </c>
      <c r="Q15" s="24">
        <f t="shared" si="5"/>
        <v>0</v>
      </c>
      <c r="R15" s="23">
        <v>0</v>
      </c>
      <c r="S15" s="24">
        <f t="shared" si="6"/>
        <v>0</v>
      </c>
      <c r="T15" s="23">
        <v>0</v>
      </c>
      <c r="U15" s="24">
        <f t="shared" si="7"/>
        <v>0</v>
      </c>
      <c r="V15" s="25">
        <v>8</v>
      </c>
      <c r="W15" s="24">
        <f t="shared" si="8"/>
        <v>57.142857142857139</v>
      </c>
      <c r="X15" s="25">
        <v>8</v>
      </c>
      <c r="Y15" s="24">
        <f t="shared" si="9"/>
        <v>57.142857142857139</v>
      </c>
      <c r="Z15" s="23">
        <v>14</v>
      </c>
      <c r="AA15" s="24">
        <f t="shared" si="10"/>
        <v>100</v>
      </c>
      <c r="AB15" s="26">
        <f t="shared" si="11"/>
        <v>46.753246753246749</v>
      </c>
    </row>
    <row r="16" spans="1:28" ht="18.75" x14ac:dyDescent="0.2">
      <c r="A16" s="12" t="s">
        <v>54</v>
      </c>
      <c r="B16" s="22" t="s">
        <v>31</v>
      </c>
      <c r="C16" s="23">
        <v>39</v>
      </c>
      <c r="D16" s="23">
        <v>4</v>
      </c>
      <c r="E16" s="23">
        <v>17</v>
      </c>
      <c r="F16" s="23">
        <v>17</v>
      </c>
      <c r="G16" s="24">
        <f t="shared" si="0"/>
        <v>100</v>
      </c>
      <c r="H16" s="23">
        <v>17</v>
      </c>
      <c r="I16" s="24">
        <f t="shared" si="1"/>
        <v>100</v>
      </c>
      <c r="J16" s="23">
        <v>10</v>
      </c>
      <c r="K16" s="24">
        <f t="shared" si="2"/>
        <v>58.82352941176471</v>
      </c>
      <c r="L16" s="23">
        <v>0</v>
      </c>
      <c r="M16" s="24">
        <f t="shared" si="3"/>
        <v>0</v>
      </c>
      <c r="N16" s="23">
        <v>9</v>
      </c>
      <c r="O16" s="24">
        <f t="shared" si="4"/>
        <v>52.941176470588239</v>
      </c>
      <c r="P16" s="23">
        <v>0</v>
      </c>
      <c r="Q16" s="24">
        <f t="shared" si="5"/>
        <v>0</v>
      </c>
      <c r="R16" s="23">
        <v>0</v>
      </c>
      <c r="S16" s="24">
        <f t="shared" si="6"/>
        <v>0</v>
      </c>
      <c r="T16" s="23">
        <v>0</v>
      </c>
      <c r="U16" s="24">
        <f t="shared" si="7"/>
        <v>0</v>
      </c>
      <c r="V16" s="25">
        <v>10</v>
      </c>
      <c r="W16" s="24">
        <f t="shared" si="8"/>
        <v>58.82352941176471</v>
      </c>
      <c r="X16" s="25">
        <v>8</v>
      </c>
      <c r="Y16" s="24">
        <f t="shared" si="9"/>
        <v>47.058823529411761</v>
      </c>
      <c r="Z16" s="23">
        <v>17</v>
      </c>
      <c r="AA16" s="24">
        <f t="shared" si="10"/>
        <v>100</v>
      </c>
      <c r="AB16" s="26">
        <f t="shared" si="11"/>
        <v>47.058823529411761</v>
      </c>
    </row>
    <row r="17" spans="1:28" ht="18.75" x14ac:dyDescent="0.2">
      <c r="A17" s="12" t="s">
        <v>55</v>
      </c>
      <c r="B17" s="22" t="s">
        <v>32</v>
      </c>
      <c r="C17" s="23">
        <v>33</v>
      </c>
      <c r="D17" s="23">
        <v>2</v>
      </c>
      <c r="E17" s="23">
        <v>15</v>
      </c>
      <c r="F17" s="23">
        <v>15</v>
      </c>
      <c r="G17" s="24">
        <f t="shared" si="0"/>
        <v>100</v>
      </c>
      <c r="H17" s="23">
        <v>15</v>
      </c>
      <c r="I17" s="24">
        <f t="shared" si="1"/>
        <v>100</v>
      </c>
      <c r="J17" s="23">
        <v>0</v>
      </c>
      <c r="K17" s="24">
        <f t="shared" si="2"/>
        <v>0</v>
      </c>
      <c r="L17" s="23">
        <v>0</v>
      </c>
      <c r="M17" s="24">
        <f t="shared" si="3"/>
        <v>0</v>
      </c>
      <c r="N17" s="23">
        <v>14</v>
      </c>
      <c r="O17" s="24">
        <f t="shared" si="4"/>
        <v>93.333333333333329</v>
      </c>
      <c r="P17" s="23">
        <v>0</v>
      </c>
      <c r="Q17" s="24">
        <f t="shared" si="5"/>
        <v>0</v>
      </c>
      <c r="R17" s="23">
        <v>0</v>
      </c>
      <c r="S17" s="24">
        <f t="shared" si="6"/>
        <v>0</v>
      </c>
      <c r="T17" s="23">
        <v>0</v>
      </c>
      <c r="U17" s="24">
        <f t="shared" si="7"/>
        <v>0</v>
      </c>
      <c r="V17" s="25">
        <v>15</v>
      </c>
      <c r="W17" s="24">
        <f t="shared" si="8"/>
        <v>100</v>
      </c>
      <c r="X17" s="25">
        <v>15</v>
      </c>
      <c r="Y17" s="24">
        <f t="shared" si="9"/>
        <v>100</v>
      </c>
      <c r="Z17" s="23">
        <v>15</v>
      </c>
      <c r="AA17" s="24">
        <f t="shared" si="10"/>
        <v>100</v>
      </c>
      <c r="AB17" s="26">
        <f t="shared" si="11"/>
        <v>53.939393939393931</v>
      </c>
    </row>
    <row r="18" spans="1:28" ht="18.75" x14ac:dyDescent="0.2">
      <c r="A18" s="32" t="s">
        <v>20</v>
      </c>
      <c r="B18" s="33"/>
      <c r="C18" s="34"/>
      <c r="D18" s="34"/>
      <c r="E18" s="34"/>
      <c r="F18" s="34"/>
      <c r="G18" s="35">
        <f>AVERAGE(G6:G17)</f>
        <v>85.839947089947088</v>
      </c>
      <c r="H18" s="34"/>
      <c r="I18" s="35">
        <f>AVERAGE(I6:I17)</f>
        <v>100</v>
      </c>
      <c r="J18" s="34"/>
      <c r="K18" s="35">
        <f>AVERAGE(K6:K17)</f>
        <v>14.624183006535949</v>
      </c>
      <c r="L18" s="34"/>
      <c r="M18" s="35">
        <f>AVERAGE(M6:M17)</f>
        <v>0.3968253968253968</v>
      </c>
      <c r="N18" s="34"/>
      <c r="O18" s="35">
        <f>AVERAGE(O6:O17)</f>
        <v>58.619793836680373</v>
      </c>
      <c r="P18" s="34"/>
      <c r="Q18" s="35">
        <f>AVERAGE(Q6:Q17)</f>
        <v>0</v>
      </c>
      <c r="R18" s="34"/>
      <c r="S18" s="35">
        <f>AVERAGE(S6:S17)</f>
        <v>0</v>
      </c>
      <c r="T18" s="34"/>
      <c r="U18" s="35">
        <f>AVERAGE(U6:U17)</f>
        <v>0</v>
      </c>
      <c r="V18" s="34"/>
      <c r="W18" s="35">
        <f>AVERAGE(W6:W17)</f>
        <v>36.200996416873387</v>
      </c>
      <c r="X18" s="34"/>
      <c r="Y18" s="35">
        <f>AVERAGE(Y6:Y17)</f>
        <v>32.411195472340985</v>
      </c>
      <c r="Z18" s="34"/>
      <c r="AA18" s="35">
        <f>AVERAGE(AA6:AA17)</f>
        <v>100</v>
      </c>
      <c r="AB18" s="35">
        <f>AVERAGE(AB6:AB17)</f>
        <v>38.917540110836647</v>
      </c>
    </row>
    <row r="43" spans="24:27" x14ac:dyDescent="0.2">
      <c r="X43" s="29" t="s">
        <v>56</v>
      </c>
      <c r="Y43" s="27" t="s">
        <v>57</v>
      </c>
      <c r="Z43" s="28"/>
      <c r="AA43" s="28"/>
    </row>
    <row r="44" spans="24:27" x14ac:dyDescent="0.2">
      <c r="X44" s="30" t="s">
        <v>58</v>
      </c>
      <c r="Y44" s="27" t="s">
        <v>59</v>
      </c>
      <c r="Z44" s="28"/>
      <c r="AA44" s="28"/>
    </row>
    <row r="45" spans="24:27" x14ac:dyDescent="0.2">
      <c r="X45" s="31" t="s">
        <v>60</v>
      </c>
      <c r="Y45" s="27" t="s">
        <v>61</v>
      </c>
      <c r="Z45" s="28"/>
      <c r="AA45" s="28"/>
    </row>
  </sheetData>
  <sortState ref="A7:AB17">
    <sortCondition ref="AB7:AB17"/>
  </sortState>
  <mergeCells count="1">
    <mergeCell ref="V3:Y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Карточка сотрудника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2022-02-25T03:39:50Z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