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680" windowHeight="11430"/>
  </bookViews>
  <sheets>
    <sheet name="Общий показатель 85-К" sheetId="4" r:id="rId1"/>
    <sheet name="Лист2" sheetId="6" r:id="rId2"/>
  </sheets>
  <definedNames>
    <definedName name="_xlnm._FilterDatabase" localSheetId="0" hidden="1">'Общий показатель 85-К'!$A$1:$AA$221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0" i="4" l="1"/>
  <c r="V20" i="4"/>
  <c r="T20" i="4"/>
  <c r="S20" i="4"/>
  <c r="P20" i="4"/>
  <c r="Q20" i="4"/>
  <c r="N20" i="4"/>
  <c r="E122" i="4"/>
  <c r="E123" i="4"/>
  <c r="X20" i="4" l="1"/>
  <c r="X166" i="4" l="1"/>
  <c r="W166" i="4"/>
  <c r="V166" i="4"/>
  <c r="T166" i="4"/>
  <c r="S166" i="4"/>
  <c r="Q166" i="4"/>
  <c r="P166" i="4"/>
  <c r="N166" i="4"/>
  <c r="M166" i="4"/>
  <c r="L166" i="4"/>
  <c r="K166" i="4"/>
  <c r="J166" i="4"/>
  <c r="I166" i="4"/>
  <c r="H166" i="4"/>
  <c r="G166" i="4"/>
  <c r="F166" i="4"/>
  <c r="Y165" i="4"/>
  <c r="U165" i="4"/>
  <c r="R165" i="4"/>
  <c r="O165" i="4"/>
  <c r="E165" i="4"/>
  <c r="Y164" i="4"/>
  <c r="U164" i="4"/>
  <c r="R164" i="4"/>
  <c r="O164" i="4"/>
  <c r="E164" i="4"/>
  <c r="Y163" i="4"/>
  <c r="U163" i="4"/>
  <c r="R163" i="4"/>
  <c r="O163" i="4"/>
  <c r="E163" i="4"/>
  <c r="Y162" i="4"/>
  <c r="U162" i="4"/>
  <c r="R162" i="4"/>
  <c r="O162" i="4"/>
  <c r="E162" i="4"/>
  <c r="Y161" i="4"/>
  <c r="U161" i="4"/>
  <c r="R161" i="4"/>
  <c r="O161" i="4"/>
  <c r="E161" i="4"/>
  <c r="Y160" i="4"/>
  <c r="U160" i="4"/>
  <c r="R160" i="4"/>
  <c r="O160" i="4"/>
  <c r="E160" i="4"/>
  <c r="Y159" i="4"/>
  <c r="U159" i="4"/>
  <c r="R159" i="4"/>
  <c r="O159" i="4"/>
  <c r="E159" i="4"/>
  <c r="Y158" i="4"/>
  <c r="U158" i="4"/>
  <c r="R158" i="4"/>
  <c r="O158" i="4"/>
  <c r="E158" i="4"/>
  <c r="X157" i="4"/>
  <c r="W157" i="4"/>
  <c r="V157" i="4"/>
  <c r="T157" i="4"/>
  <c r="S157" i="4"/>
  <c r="Q157" i="4"/>
  <c r="P157" i="4"/>
  <c r="N157" i="4"/>
  <c r="M157" i="4"/>
  <c r="L157" i="4"/>
  <c r="K157" i="4"/>
  <c r="J157" i="4"/>
  <c r="I157" i="4"/>
  <c r="H157" i="4"/>
  <c r="G157" i="4"/>
  <c r="F157" i="4"/>
  <c r="Y156" i="4"/>
  <c r="U156" i="4"/>
  <c r="R156" i="4"/>
  <c r="O156" i="4"/>
  <c r="E156" i="4"/>
  <c r="Y155" i="4"/>
  <c r="U155" i="4"/>
  <c r="R155" i="4"/>
  <c r="O155" i="4"/>
  <c r="E155" i="4"/>
  <c r="Y154" i="4"/>
  <c r="U154" i="4"/>
  <c r="R154" i="4"/>
  <c r="O154" i="4"/>
  <c r="E154" i="4"/>
  <c r="Y153" i="4"/>
  <c r="U153" i="4"/>
  <c r="R153" i="4"/>
  <c r="O153" i="4"/>
  <c r="E153" i="4"/>
  <c r="Y152" i="4"/>
  <c r="U152" i="4"/>
  <c r="R152" i="4"/>
  <c r="O152" i="4"/>
  <c r="E152" i="4"/>
  <c r="Y151" i="4"/>
  <c r="U151" i="4"/>
  <c r="R151" i="4"/>
  <c r="O151" i="4"/>
  <c r="E151" i="4"/>
  <c r="Y150" i="4"/>
  <c r="U150" i="4"/>
  <c r="R150" i="4"/>
  <c r="O150" i="4"/>
  <c r="E150" i="4"/>
  <c r="Y149" i="4"/>
  <c r="U149" i="4"/>
  <c r="R149" i="4"/>
  <c r="O149" i="4"/>
  <c r="E149" i="4"/>
  <c r="Y148" i="4"/>
  <c r="U148" i="4"/>
  <c r="R148" i="4"/>
  <c r="O148" i="4"/>
  <c r="E148" i="4"/>
  <c r="Y147" i="4"/>
  <c r="U147" i="4"/>
  <c r="R147" i="4"/>
  <c r="O147" i="4"/>
  <c r="E147" i="4"/>
  <c r="Y146" i="4"/>
  <c r="U146" i="4"/>
  <c r="R146" i="4"/>
  <c r="O146" i="4"/>
  <c r="E146" i="4"/>
  <c r="Y145" i="4"/>
  <c r="U145" i="4"/>
  <c r="R145" i="4"/>
  <c r="O145" i="4"/>
  <c r="E145" i="4"/>
  <c r="Y144" i="4"/>
  <c r="U144" i="4"/>
  <c r="R144" i="4"/>
  <c r="O144" i="4"/>
  <c r="E144" i="4"/>
  <c r="Y143" i="4"/>
  <c r="U143" i="4"/>
  <c r="R143" i="4"/>
  <c r="O143" i="4"/>
  <c r="E143" i="4"/>
  <c r="Y142" i="4"/>
  <c r="U142" i="4"/>
  <c r="R142" i="4"/>
  <c r="O142" i="4"/>
  <c r="E142" i="4"/>
  <c r="Y141" i="4"/>
  <c r="U141" i="4"/>
  <c r="R141" i="4"/>
  <c r="O141" i="4"/>
  <c r="E141" i="4"/>
  <c r="X140" i="4"/>
  <c r="W140" i="4"/>
  <c r="V140" i="4"/>
  <c r="T140" i="4"/>
  <c r="S140" i="4"/>
  <c r="Q140" i="4"/>
  <c r="P140" i="4"/>
  <c r="N140" i="4"/>
  <c r="M140" i="4"/>
  <c r="L140" i="4"/>
  <c r="K140" i="4"/>
  <c r="J140" i="4"/>
  <c r="I140" i="4"/>
  <c r="H140" i="4"/>
  <c r="G140" i="4"/>
  <c r="F140" i="4"/>
  <c r="Y139" i="4"/>
  <c r="U139" i="4"/>
  <c r="R139" i="4"/>
  <c r="O139" i="4"/>
  <c r="E139" i="4"/>
  <c r="Y138" i="4"/>
  <c r="U138" i="4"/>
  <c r="R138" i="4"/>
  <c r="O138" i="4"/>
  <c r="E138" i="4"/>
  <c r="Y137" i="4"/>
  <c r="U137" i="4"/>
  <c r="R137" i="4"/>
  <c r="O137" i="4"/>
  <c r="E137" i="4"/>
  <c r="Y136" i="4"/>
  <c r="U136" i="4"/>
  <c r="R136" i="4"/>
  <c r="O136" i="4"/>
  <c r="E136" i="4"/>
  <c r="Y135" i="4"/>
  <c r="U135" i="4"/>
  <c r="R135" i="4"/>
  <c r="O135" i="4"/>
  <c r="E135" i="4"/>
  <c r="Y134" i="4"/>
  <c r="U134" i="4"/>
  <c r="R134" i="4"/>
  <c r="O134" i="4"/>
  <c r="E134" i="4"/>
  <c r="Y133" i="4"/>
  <c r="U133" i="4"/>
  <c r="R133" i="4"/>
  <c r="O133" i="4"/>
  <c r="E133" i="4"/>
  <c r="Y132" i="4"/>
  <c r="U132" i="4"/>
  <c r="R132" i="4"/>
  <c r="O132" i="4"/>
  <c r="E132" i="4"/>
  <c r="Y131" i="4"/>
  <c r="U131" i="4"/>
  <c r="R131" i="4"/>
  <c r="O131" i="4"/>
  <c r="E131" i="4"/>
  <c r="Y130" i="4"/>
  <c r="U130" i="4"/>
  <c r="R130" i="4"/>
  <c r="O130" i="4"/>
  <c r="E130" i="4"/>
  <c r="Y129" i="4"/>
  <c r="U129" i="4"/>
  <c r="R129" i="4"/>
  <c r="O129" i="4"/>
  <c r="E129" i="4"/>
  <c r="Z131" i="4" l="1"/>
  <c r="Z132" i="4"/>
  <c r="Z135" i="4"/>
  <c r="Z136" i="4"/>
  <c r="Z139" i="4"/>
  <c r="Z141" i="4"/>
  <c r="Z145" i="4"/>
  <c r="Z149" i="4"/>
  <c r="Z153" i="4"/>
  <c r="Z161" i="4"/>
  <c r="Z165" i="4"/>
  <c r="Z129" i="4"/>
  <c r="Z133" i="4"/>
  <c r="Z137" i="4"/>
  <c r="Z158" i="4"/>
  <c r="Z159" i="4"/>
  <c r="Z162" i="4"/>
  <c r="Z163" i="4"/>
  <c r="Z130" i="4"/>
  <c r="Z143" i="4"/>
  <c r="Z146" i="4"/>
  <c r="Z150" i="4"/>
  <c r="Z154" i="4"/>
  <c r="Z160" i="4"/>
  <c r="Z134" i="4"/>
  <c r="Z138" i="4"/>
  <c r="Z142" i="4"/>
  <c r="Z147" i="4"/>
  <c r="Z151" i="4"/>
  <c r="Z155" i="4"/>
  <c r="Z164" i="4"/>
  <c r="Z144" i="4"/>
  <c r="Z148" i="4"/>
  <c r="Z152" i="4"/>
  <c r="Z156" i="4"/>
  <c r="Z166" i="4" l="1"/>
  <c r="Z157" i="4"/>
  <c r="Z140" i="4"/>
  <c r="Y127" i="4"/>
  <c r="U127" i="4"/>
  <c r="R127" i="4"/>
  <c r="O127" i="4"/>
  <c r="E127" i="4"/>
  <c r="Y126" i="4"/>
  <c r="U126" i="4"/>
  <c r="R126" i="4"/>
  <c r="O126" i="4"/>
  <c r="E126" i="4"/>
  <c r="Y125" i="4"/>
  <c r="U125" i="4"/>
  <c r="R125" i="4"/>
  <c r="O125" i="4"/>
  <c r="E125" i="4"/>
  <c r="Y124" i="4"/>
  <c r="U124" i="4"/>
  <c r="R124" i="4"/>
  <c r="O124" i="4"/>
  <c r="E124" i="4"/>
  <c r="Y123" i="4"/>
  <c r="U123" i="4"/>
  <c r="R123" i="4"/>
  <c r="O123" i="4"/>
  <c r="Y122" i="4"/>
  <c r="U122" i="4"/>
  <c r="R122" i="4"/>
  <c r="O122" i="4"/>
  <c r="Y121" i="4"/>
  <c r="U121" i="4"/>
  <c r="R121" i="4"/>
  <c r="O121" i="4"/>
  <c r="E121" i="4"/>
  <c r="Y120" i="4"/>
  <c r="U120" i="4"/>
  <c r="R120" i="4"/>
  <c r="O120" i="4"/>
  <c r="E120" i="4"/>
  <c r="Y119" i="4"/>
  <c r="U119" i="4"/>
  <c r="R119" i="4"/>
  <c r="O119" i="4"/>
  <c r="E119" i="4"/>
  <c r="Y118" i="4"/>
  <c r="U118" i="4"/>
  <c r="R118" i="4"/>
  <c r="O118" i="4"/>
  <c r="E118" i="4"/>
  <c r="Y117" i="4"/>
  <c r="U117" i="4"/>
  <c r="R117" i="4"/>
  <c r="O117" i="4"/>
  <c r="E117" i="4"/>
  <c r="X116" i="4"/>
  <c r="W116" i="4"/>
  <c r="V116" i="4"/>
  <c r="T116" i="4"/>
  <c r="S116" i="4"/>
  <c r="Q116" i="4"/>
  <c r="P116" i="4"/>
  <c r="N116" i="4"/>
  <c r="M116" i="4"/>
  <c r="L116" i="4"/>
  <c r="K116" i="4"/>
  <c r="J116" i="4"/>
  <c r="I116" i="4"/>
  <c r="H116" i="4"/>
  <c r="G116" i="4"/>
  <c r="F116" i="4"/>
  <c r="Y115" i="4"/>
  <c r="U115" i="4"/>
  <c r="R115" i="4"/>
  <c r="O115" i="4"/>
  <c r="E115" i="4"/>
  <c r="Y114" i="4"/>
  <c r="U114" i="4"/>
  <c r="R114" i="4"/>
  <c r="O114" i="4"/>
  <c r="E114" i="4"/>
  <c r="Y113" i="4"/>
  <c r="U113" i="4"/>
  <c r="R113" i="4"/>
  <c r="O113" i="4"/>
  <c r="E113" i="4"/>
  <c r="Y112" i="4"/>
  <c r="U112" i="4"/>
  <c r="R112" i="4"/>
  <c r="O112" i="4"/>
  <c r="E112" i="4"/>
  <c r="Y111" i="4"/>
  <c r="U111" i="4"/>
  <c r="R111" i="4"/>
  <c r="O111" i="4"/>
  <c r="E111" i="4"/>
  <c r="Y110" i="4"/>
  <c r="U110" i="4"/>
  <c r="R110" i="4"/>
  <c r="O110" i="4"/>
  <c r="E110" i="4"/>
  <c r="X109" i="4"/>
  <c r="W109" i="4"/>
  <c r="V109" i="4"/>
  <c r="T109" i="4"/>
  <c r="S109" i="4"/>
  <c r="Q109" i="4"/>
  <c r="P109" i="4"/>
  <c r="N109" i="4"/>
  <c r="M109" i="4"/>
  <c r="L109" i="4"/>
  <c r="K109" i="4"/>
  <c r="J109" i="4"/>
  <c r="I109" i="4"/>
  <c r="H109" i="4"/>
  <c r="G109" i="4"/>
  <c r="F109" i="4"/>
  <c r="Y108" i="4"/>
  <c r="U108" i="4"/>
  <c r="R108" i="4"/>
  <c r="O108" i="4"/>
  <c r="E108" i="4"/>
  <c r="Y107" i="4"/>
  <c r="U107" i="4"/>
  <c r="R107" i="4"/>
  <c r="O107" i="4"/>
  <c r="E107" i="4"/>
  <c r="Y106" i="4"/>
  <c r="U106" i="4"/>
  <c r="R106" i="4"/>
  <c r="O106" i="4"/>
  <c r="E106" i="4"/>
  <c r="Y105" i="4"/>
  <c r="U105" i="4"/>
  <c r="R105" i="4"/>
  <c r="O105" i="4"/>
  <c r="E105" i="4"/>
  <c r="Y104" i="4"/>
  <c r="U104" i="4"/>
  <c r="R104" i="4"/>
  <c r="O104" i="4"/>
  <c r="E104" i="4"/>
  <c r="Y103" i="4"/>
  <c r="U103" i="4"/>
  <c r="R103" i="4"/>
  <c r="O103" i="4"/>
  <c r="E103" i="4"/>
  <c r="Y102" i="4"/>
  <c r="U102" i="4"/>
  <c r="R102" i="4"/>
  <c r="O102" i="4"/>
  <c r="E102" i="4"/>
  <c r="Y101" i="4"/>
  <c r="U101" i="4"/>
  <c r="R101" i="4"/>
  <c r="O101" i="4"/>
  <c r="E101" i="4"/>
  <c r="X100" i="4"/>
  <c r="W100" i="4"/>
  <c r="V100" i="4"/>
  <c r="T100" i="4"/>
  <c r="S100" i="4"/>
  <c r="Q100" i="4"/>
  <c r="P100" i="4"/>
  <c r="N100" i="4"/>
  <c r="M100" i="4"/>
  <c r="L100" i="4"/>
  <c r="K100" i="4"/>
  <c r="J100" i="4"/>
  <c r="I100" i="4"/>
  <c r="H100" i="4"/>
  <c r="G100" i="4"/>
  <c r="F100" i="4"/>
  <c r="Y99" i="4"/>
  <c r="U99" i="4"/>
  <c r="R99" i="4"/>
  <c r="O99" i="4"/>
  <c r="E99" i="4"/>
  <c r="X98" i="4"/>
  <c r="W98" i="4"/>
  <c r="V98" i="4"/>
  <c r="T98" i="4"/>
  <c r="S98" i="4"/>
  <c r="Q98" i="4"/>
  <c r="P98" i="4"/>
  <c r="N98" i="4"/>
  <c r="M98" i="4"/>
  <c r="L98" i="4"/>
  <c r="K98" i="4"/>
  <c r="J98" i="4"/>
  <c r="I98" i="4"/>
  <c r="H98" i="4"/>
  <c r="G98" i="4"/>
  <c r="F98" i="4"/>
  <c r="Y97" i="4"/>
  <c r="U97" i="4"/>
  <c r="R97" i="4"/>
  <c r="O97" i="4"/>
  <c r="E97" i="4"/>
  <c r="Y96" i="4"/>
  <c r="U96" i="4"/>
  <c r="R96" i="4"/>
  <c r="O96" i="4"/>
  <c r="E96" i="4"/>
  <c r="Y95" i="4"/>
  <c r="U95" i="4"/>
  <c r="R95" i="4"/>
  <c r="O95" i="4"/>
  <c r="E95" i="4"/>
  <c r="Y94" i="4"/>
  <c r="U94" i="4"/>
  <c r="R94" i="4"/>
  <c r="O94" i="4"/>
  <c r="E94" i="4"/>
  <c r="Y93" i="4"/>
  <c r="U93" i="4"/>
  <c r="R93" i="4"/>
  <c r="O93" i="4"/>
  <c r="E93" i="4"/>
  <c r="Y92" i="4"/>
  <c r="U92" i="4"/>
  <c r="R92" i="4"/>
  <c r="O92" i="4"/>
  <c r="E92" i="4"/>
  <c r="Y91" i="4"/>
  <c r="U91" i="4"/>
  <c r="R91" i="4"/>
  <c r="O91" i="4"/>
  <c r="E91" i="4"/>
  <c r="Y90" i="4"/>
  <c r="U90" i="4"/>
  <c r="R90" i="4"/>
  <c r="O90" i="4"/>
  <c r="E90" i="4"/>
  <c r="Y89" i="4"/>
  <c r="U89" i="4"/>
  <c r="R89" i="4"/>
  <c r="O89" i="4"/>
  <c r="E89" i="4"/>
  <c r="Y88" i="4"/>
  <c r="U88" i="4"/>
  <c r="R88" i="4"/>
  <c r="O88" i="4"/>
  <c r="E88" i="4"/>
  <c r="Z89" i="4" l="1"/>
  <c r="Z90" i="4"/>
  <c r="Z93" i="4"/>
  <c r="Z94" i="4"/>
  <c r="Z97" i="4"/>
  <c r="Z99" i="4"/>
  <c r="Z100" i="4" s="1"/>
  <c r="Z103" i="4"/>
  <c r="Z104" i="4"/>
  <c r="Z108" i="4"/>
  <c r="Z112" i="4"/>
  <c r="Z113" i="4"/>
  <c r="Z117" i="4"/>
  <c r="Z118" i="4"/>
  <c r="Z121" i="4"/>
  <c r="Z122" i="4"/>
  <c r="Z125" i="4"/>
  <c r="Z126" i="4"/>
  <c r="Z107" i="4"/>
  <c r="Z88" i="4"/>
  <c r="Z91" i="4"/>
  <c r="Z92" i="4"/>
  <c r="Z95" i="4"/>
  <c r="Z96" i="4"/>
  <c r="Z101" i="4"/>
  <c r="Z102" i="4"/>
  <c r="Z105" i="4"/>
  <c r="Z106" i="4"/>
  <c r="Z110" i="4"/>
  <c r="Z111" i="4"/>
  <c r="Z114" i="4"/>
  <c r="Z115" i="4"/>
  <c r="Z119" i="4"/>
  <c r="Z120" i="4"/>
  <c r="Z123" i="4"/>
  <c r="Z124" i="4"/>
  <c r="Z127" i="4"/>
  <c r="Z109" i="4" l="1"/>
  <c r="Z98" i="4"/>
  <c r="Z116" i="4"/>
  <c r="X47" i="4"/>
  <c r="W47" i="4"/>
  <c r="V47" i="4"/>
  <c r="T47" i="4"/>
  <c r="S47" i="4"/>
  <c r="Q47" i="4"/>
  <c r="P47" i="4"/>
  <c r="N47" i="4"/>
  <c r="M47" i="4"/>
  <c r="L47" i="4"/>
  <c r="K47" i="4"/>
  <c r="J47" i="4"/>
  <c r="I47" i="4"/>
  <c r="H47" i="4"/>
  <c r="G47" i="4"/>
  <c r="F47" i="4"/>
  <c r="Y46" i="4"/>
  <c r="U46" i="4"/>
  <c r="R46" i="4"/>
  <c r="O46" i="4"/>
  <c r="E46" i="4"/>
  <c r="Y45" i="4"/>
  <c r="U45" i="4"/>
  <c r="R45" i="4"/>
  <c r="O45" i="4"/>
  <c r="E45" i="4"/>
  <c r="Y44" i="4"/>
  <c r="U44" i="4"/>
  <c r="R44" i="4"/>
  <c r="O44" i="4"/>
  <c r="E44" i="4"/>
  <c r="Y43" i="4"/>
  <c r="U43" i="4"/>
  <c r="R43" i="4"/>
  <c r="O43" i="4"/>
  <c r="E43" i="4"/>
  <c r="Y42" i="4"/>
  <c r="U42" i="4"/>
  <c r="R42" i="4"/>
  <c r="O42" i="4"/>
  <c r="E42" i="4"/>
  <c r="Y41" i="4"/>
  <c r="U41" i="4"/>
  <c r="R41" i="4"/>
  <c r="O41" i="4"/>
  <c r="E41" i="4"/>
  <c r="Y40" i="4"/>
  <c r="U40" i="4"/>
  <c r="R40" i="4"/>
  <c r="O40" i="4"/>
  <c r="E40" i="4"/>
  <c r="Y39" i="4"/>
  <c r="U39" i="4"/>
  <c r="R39" i="4"/>
  <c r="O39" i="4"/>
  <c r="E39" i="4"/>
  <c r="Y38" i="4"/>
  <c r="U38" i="4"/>
  <c r="R38" i="4"/>
  <c r="O38" i="4"/>
  <c r="E38" i="4"/>
  <c r="Y37" i="4"/>
  <c r="U37" i="4"/>
  <c r="R37" i="4"/>
  <c r="O37" i="4"/>
  <c r="E37" i="4"/>
  <c r="Y36" i="4"/>
  <c r="U36" i="4"/>
  <c r="R36" i="4"/>
  <c r="O36" i="4"/>
  <c r="E36" i="4"/>
  <c r="Y35" i="4"/>
  <c r="U35" i="4"/>
  <c r="R35" i="4"/>
  <c r="O35" i="4"/>
  <c r="E35" i="4"/>
  <c r="Y34" i="4"/>
  <c r="U34" i="4"/>
  <c r="R34" i="4"/>
  <c r="O34" i="4"/>
  <c r="E34" i="4"/>
  <c r="Y33" i="4"/>
  <c r="U33" i="4"/>
  <c r="R33" i="4"/>
  <c r="O33" i="4"/>
  <c r="E33" i="4"/>
  <c r="X32" i="4"/>
  <c r="W32" i="4"/>
  <c r="V32" i="4"/>
  <c r="T32" i="4"/>
  <c r="S32" i="4"/>
  <c r="Q32" i="4"/>
  <c r="P32" i="4"/>
  <c r="N32" i="4"/>
  <c r="M32" i="4"/>
  <c r="L32" i="4"/>
  <c r="K32" i="4"/>
  <c r="J32" i="4"/>
  <c r="I32" i="4"/>
  <c r="H32" i="4"/>
  <c r="G32" i="4"/>
  <c r="F32" i="4"/>
  <c r="Y31" i="4"/>
  <c r="U31" i="4"/>
  <c r="R31" i="4"/>
  <c r="O31" i="4"/>
  <c r="E31" i="4"/>
  <c r="Y30" i="4"/>
  <c r="U30" i="4"/>
  <c r="R30" i="4"/>
  <c r="O30" i="4"/>
  <c r="E30" i="4"/>
  <c r="Y29" i="4"/>
  <c r="U29" i="4"/>
  <c r="R29" i="4"/>
  <c r="O29" i="4"/>
  <c r="E29" i="4"/>
  <c r="Y28" i="4"/>
  <c r="U28" i="4"/>
  <c r="R28" i="4"/>
  <c r="O28" i="4"/>
  <c r="E28" i="4"/>
  <c r="Y27" i="4"/>
  <c r="U27" i="4"/>
  <c r="R27" i="4"/>
  <c r="O27" i="4"/>
  <c r="E27" i="4"/>
  <c r="Y26" i="4"/>
  <c r="U26" i="4"/>
  <c r="R26" i="4"/>
  <c r="O26" i="4"/>
  <c r="E26" i="4"/>
  <c r="Y25" i="4"/>
  <c r="U25" i="4"/>
  <c r="R25" i="4"/>
  <c r="O25" i="4"/>
  <c r="E25" i="4"/>
  <c r="Y24" i="4"/>
  <c r="U24" i="4"/>
  <c r="R24" i="4"/>
  <c r="O24" i="4"/>
  <c r="E24" i="4"/>
  <c r="Y23" i="4"/>
  <c r="U23" i="4"/>
  <c r="R23" i="4"/>
  <c r="O23" i="4"/>
  <c r="E23" i="4"/>
  <c r="Y22" i="4"/>
  <c r="U22" i="4"/>
  <c r="R22" i="4"/>
  <c r="O22" i="4"/>
  <c r="E22" i="4"/>
  <c r="Y21" i="4"/>
  <c r="U21" i="4"/>
  <c r="R21" i="4"/>
  <c r="O21" i="4"/>
  <c r="E21" i="4"/>
  <c r="M20" i="4"/>
  <c r="L20" i="4"/>
  <c r="K20" i="4"/>
  <c r="J20" i="4"/>
  <c r="I20" i="4"/>
  <c r="H20" i="4"/>
  <c r="G20" i="4"/>
  <c r="F20" i="4"/>
  <c r="Y19" i="4"/>
  <c r="U19" i="4"/>
  <c r="R19" i="4"/>
  <c r="O19" i="4"/>
  <c r="E19" i="4"/>
  <c r="Y18" i="4"/>
  <c r="U18" i="4"/>
  <c r="R18" i="4"/>
  <c r="O18" i="4"/>
  <c r="E18" i="4"/>
  <c r="Y17" i="4"/>
  <c r="U17" i="4"/>
  <c r="R17" i="4"/>
  <c r="O17" i="4"/>
  <c r="E17" i="4"/>
  <c r="Y16" i="4"/>
  <c r="U16" i="4"/>
  <c r="R16" i="4"/>
  <c r="O16" i="4"/>
  <c r="E16" i="4"/>
  <c r="Y15" i="4"/>
  <c r="U15" i="4"/>
  <c r="R15" i="4"/>
  <c r="O15" i="4"/>
  <c r="E15" i="4"/>
  <c r="Y14" i="4"/>
  <c r="U14" i="4"/>
  <c r="R14" i="4"/>
  <c r="O14" i="4"/>
  <c r="E14" i="4"/>
  <c r="Y13" i="4"/>
  <c r="U13" i="4"/>
  <c r="R13" i="4"/>
  <c r="O13" i="4"/>
  <c r="E13" i="4"/>
  <c r="Y12" i="4"/>
  <c r="U12" i="4"/>
  <c r="R12" i="4"/>
  <c r="O12" i="4"/>
  <c r="E12" i="4"/>
  <c r="Y11" i="4"/>
  <c r="U11" i="4"/>
  <c r="R11" i="4"/>
  <c r="O11" i="4"/>
  <c r="E11" i="4"/>
  <c r="Y10" i="4"/>
  <c r="U10" i="4"/>
  <c r="R10" i="4"/>
  <c r="O10" i="4"/>
  <c r="E10" i="4"/>
  <c r="Y9" i="4"/>
  <c r="U9" i="4"/>
  <c r="R9" i="4"/>
  <c r="O9" i="4"/>
  <c r="E9" i="4"/>
  <c r="X8" i="4"/>
  <c r="W8" i="4"/>
  <c r="V8" i="4"/>
  <c r="T8" i="4"/>
  <c r="S8" i="4"/>
  <c r="Q8" i="4"/>
  <c r="P8" i="4"/>
  <c r="N8" i="4"/>
  <c r="M8" i="4"/>
  <c r="L8" i="4"/>
  <c r="K8" i="4"/>
  <c r="J8" i="4"/>
  <c r="I8" i="4"/>
  <c r="H8" i="4"/>
  <c r="G8" i="4"/>
  <c r="F8" i="4"/>
  <c r="Y7" i="4"/>
  <c r="U7" i="4"/>
  <c r="R7" i="4"/>
  <c r="O7" i="4"/>
  <c r="E7" i="4"/>
  <c r="Y6" i="4"/>
  <c r="U6" i="4"/>
  <c r="R6" i="4"/>
  <c r="O6" i="4"/>
  <c r="E6" i="4"/>
  <c r="Y5" i="4"/>
  <c r="U5" i="4"/>
  <c r="R5" i="4"/>
  <c r="O5" i="4"/>
  <c r="E5" i="4"/>
  <c r="Y4" i="4"/>
  <c r="U4" i="4"/>
  <c r="R4" i="4"/>
  <c r="O4" i="4"/>
  <c r="E4" i="4"/>
  <c r="Y3" i="4"/>
  <c r="U3" i="4"/>
  <c r="R3" i="4"/>
  <c r="O3" i="4"/>
  <c r="E3" i="4"/>
  <c r="Z21" i="4" l="1"/>
  <c r="Z22" i="4"/>
  <c r="Z25" i="4"/>
  <c r="Z26" i="4"/>
  <c r="Z29" i="4"/>
  <c r="Z34" i="4"/>
  <c r="Z35" i="4"/>
  <c r="Z38" i="4"/>
  <c r="Z39" i="4"/>
  <c r="Z42" i="4"/>
  <c r="Z43" i="4"/>
  <c r="Z46" i="4"/>
  <c r="Z23" i="4"/>
  <c r="Z24" i="4"/>
  <c r="Z27" i="4"/>
  <c r="Z28" i="4"/>
  <c r="Z31" i="4"/>
  <c r="Z33" i="4"/>
  <c r="Z36" i="4"/>
  <c r="Z37" i="4"/>
  <c r="Z40" i="4"/>
  <c r="Z41" i="4"/>
  <c r="Z44" i="4"/>
  <c r="Z45" i="4"/>
  <c r="Z12" i="4"/>
  <c r="Z13" i="4"/>
  <c r="Z16" i="4"/>
  <c r="Z17" i="4"/>
  <c r="Z30" i="4"/>
  <c r="Z10" i="4"/>
  <c r="Z11" i="4"/>
  <c r="Z14" i="4"/>
  <c r="Z15" i="4"/>
  <c r="Z18" i="4"/>
  <c r="Z19" i="4"/>
  <c r="Z7" i="4"/>
  <c r="Z6" i="4"/>
  <c r="Z5" i="4"/>
  <c r="Z4" i="4"/>
  <c r="Z3" i="4"/>
  <c r="Z9" i="4"/>
  <c r="Z47" i="4" l="1"/>
  <c r="Z20" i="4"/>
  <c r="Z32" i="4"/>
  <c r="Z8" i="4"/>
  <c r="Y86" i="4"/>
  <c r="U86" i="4"/>
  <c r="R86" i="4"/>
  <c r="O86" i="4"/>
  <c r="E86" i="4"/>
  <c r="Y85" i="4"/>
  <c r="U85" i="4"/>
  <c r="R85" i="4"/>
  <c r="O85" i="4"/>
  <c r="E85" i="4"/>
  <c r="Y84" i="4"/>
  <c r="U84" i="4"/>
  <c r="R84" i="4"/>
  <c r="O84" i="4"/>
  <c r="E84" i="4"/>
  <c r="Y83" i="4"/>
  <c r="U83" i="4"/>
  <c r="R83" i="4"/>
  <c r="O83" i="4"/>
  <c r="E83" i="4"/>
  <c r="Y82" i="4"/>
  <c r="U82" i="4"/>
  <c r="R82" i="4"/>
  <c r="O82" i="4"/>
  <c r="E82" i="4"/>
  <c r="Y81" i="4"/>
  <c r="U81" i="4"/>
  <c r="R81" i="4"/>
  <c r="O81" i="4"/>
  <c r="E81" i="4"/>
  <c r="Y80" i="4"/>
  <c r="U80" i="4"/>
  <c r="R80" i="4"/>
  <c r="O80" i="4"/>
  <c r="E80" i="4"/>
  <c r="Y79" i="4"/>
  <c r="U79" i="4"/>
  <c r="R79" i="4"/>
  <c r="O79" i="4"/>
  <c r="E79" i="4"/>
  <c r="Y78" i="4"/>
  <c r="U78" i="4"/>
  <c r="R78" i="4"/>
  <c r="O78" i="4"/>
  <c r="E78" i="4"/>
  <c r="X77" i="4"/>
  <c r="W77" i="4"/>
  <c r="V77" i="4"/>
  <c r="T77" i="4"/>
  <c r="S77" i="4"/>
  <c r="Q77" i="4"/>
  <c r="P77" i="4"/>
  <c r="N77" i="4"/>
  <c r="M77" i="4"/>
  <c r="L77" i="4"/>
  <c r="K77" i="4"/>
  <c r="J77" i="4"/>
  <c r="I77" i="4"/>
  <c r="H77" i="4"/>
  <c r="G77" i="4"/>
  <c r="F77" i="4"/>
  <c r="Y76" i="4"/>
  <c r="U76" i="4"/>
  <c r="R76" i="4"/>
  <c r="O76" i="4"/>
  <c r="E76" i="4"/>
  <c r="Y75" i="4"/>
  <c r="U75" i="4"/>
  <c r="R75" i="4"/>
  <c r="O75" i="4"/>
  <c r="E75" i="4"/>
  <c r="Y74" i="4"/>
  <c r="U74" i="4"/>
  <c r="R74" i="4"/>
  <c r="O74" i="4"/>
  <c r="E74" i="4"/>
  <c r="Y73" i="4"/>
  <c r="U73" i="4"/>
  <c r="R73" i="4"/>
  <c r="O73" i="4"/>
  <c r="E73" i="4"/>
  <c r="Y72" i="4"/>
  <c r="U72" i="4"/>
  <c r="R72" i="4"/>
  <c r="O72" i="4"/>
  <c r="E72" i="4"/>
  <c r="Y71" i="4"/>
  <c r="U71" i="4"/>
  <c r="R71" i="4"/>
  <c r="O71" i="4"/>
  <c r="E71" i="4"/>
  <c r="Y70" i="4"/>
  <c r="U70" i="4"/>
  <c r="R70" i="4"/>
  <c r="O70" i="4"/>
  <c r="E70" i="4"/>
  <c r="Y69" i="4"/>
  <c r="U69" i="4"/>
  <c r="R69" i="4"/>
  <c r="O69" i="4"/>
  <c r="E69" i="4"/>
  <c r="X68" i="4"/>
  <c r="W68" i="4"/>
  <c r="V68" i="4"/>
  <c r="T68" i="4"/>
  <c r="S68" i="4"/>
  <c r="Q68" i="4"/>
  <c r="P68" i="4"/>
  <c r="N68" i="4"/>
  <c r="M68" i="4"/>
  <c r="L68" i="4"/>
  <c r="K68" i="4"/>
  <c r="J68" i="4"/>
  <c r="I68" i="4"/>
  <c r="H68" i="4"/>
  <c r="G68" i="4"/>
  <c r="F68" i="4"/>
  <c r="Y67" i="4"/>
  <c r="U67" i="4"/>
  <c r="R67" i="4"/>
  <c r="O67" i="4"/>
  <c r="E67" i="4"/>
  <c r="Y66" i="4"/>
  <c r="U66" i="4"/>
  <c r="R66" i="4"/>
  <c r="O66" i="4"/>
  <c r="E66" i="4"/>
  <c r="Y65" i="4"/>
  <c r="U65" i="4"/>
  <c r="R65" i="4"/>
  <c r="O65" i="4"/>
  <c r="E65" i="4"/>
  <c r="Y64" i="4"/>
  <c r="U64" i="4"/>
  <c r="R64" i="4"/>
  <c r="O64" i="4"/>
  <c r="E64" i="4"/>
  <c r="Y63" i="4"/>
  <c r="U63" i="4"/>
  <c r="R63" i="4"/>
  <c r="O63" i="4"/>
  <c r="E63" i="4"/>
  <c r="Y62" i="4"/>
  <c r="U62" i="4"/>
  <c r="R62" i="4"/>
  <c r="O62" i="4"/>
  <c r="E62" i="4"/>
  <c r="Y61" i="4"/>
  <c r="U61" i="4"/>
  <c r="R61" i="4"/>
  <c r="O61" i="4"/>
  <c r="E61" i="4"/>
  <c r="Y60" i="4"/>
  <c r="U60" i="4"/>
  <c r="R60" i="4"/>
  <c r="O60" i="4"/>
  <c r="E60" i="4"/>
  <c r="Y59" i="4"/>
  <c r="U59" i="4"/>
  <c r="R59" i="4"/>
  <c r="O59" i="4"/>
  <c r="E59" i="4"/>
  <c r="X58" i="4"/>
  <c r="W58" i="4"/>
  <c r="V58" i="4"/>
  <c r="T58" i="4"/>
  <c r="S58" i="4"/>
  <c r="Q58" i="4"/>
  <c r="P58" i="4"/>
  <c r="N58" i="4"/>
  <c r="M58" i="4"/>
  <c r="L58" i="4"/>
  <c r="K58" i="4"/>
  <c r="J58" i="4"/>
  <c r="I58" i="4"/>
  <c r="H58" i="4"/>
  <c r="G58" i="4"/>
  <c r="F58" i="4"/>
  <c r="Y57" i="4"/>
  <c r="U57" i="4"/>
  <c r="R57" i="4"/>
  <c r="O57" i="4"/>
  <c r="E57" i="4"/>
  <c r="Y56" i="4"/>
  <c r="U56" i="4"/>
  <c r="R56" i="4"/>
  <c r="O56" i="4"/>
  <c r="E56" i="4"/>
  <c r="Y55" i="4"/>
  <c r="U55" i="4"/>
  <c r="R55" i="4"/>
  <c r="O55" i="4"/>
  <c r="E55" i="4"/>
  <c r="Y54" i="4"/>
  <c r="U54" i="4"/>
  <c r="R54" i="4"/>
  <c r="O54" i="4"/>
  <c r="E54" i="4"/>
  <c r="Y53" i="4"/>
  <c r="U53" i="4"/>
  <c r="R53" i="4"/>
  <c r="O53" i="4"/>
  <c r="E53" i="4"/>
  <c r="X52" i="4"/>
  <c r="W52" i="4"/>
  <c r="V52" i="4"/>
  <c r="T52" i="4"/>
  <c r="S52" i="4"/>
  <c r="Q52" i="4"/>
  <c r="P52" i="4"/>
  <c r="N52" i="4"/>
  <c r="M52" i="4"/>
  <c r="L52" i="4"/>
  <c r="K52" i="4"/>
  <c r="J52" i="4"/>
  <c r="I52" i="4"/>
  <c r="H52" i="4"/>
  <c r="G52" i="4"/>
  <c r="F52" i="4"/>
  <c r="Y51" i="4"/>
  <c r="U51" i="4"/>
  <c r="R51" i="4"/>
  <c r="O51" i="4"/>
  <c r="E51" i="4"/>
  <c r="Y50" i="4"/>
  <c r="U50" i="4"/>
  <c r="R50" i="4"/>
  <c r="O50" i="4"/>
  <c r="E50" i="4"/>
  <c r="Y49" i="4"/>
  <c r="U49" i="4"/>
  <c r="R49" i="4"/>
  <c r="O49" i="4"/>
  <c r="E49" i="4"/>
  <c r="Y48" i="4"/>
  <c r="U48" i="4"/>
  <c r="R48" i="4"/>
  <c r="O48" i="4"/>
  <c r="E48" i="4"/>
  <c r="Z78" i="4" l="1"/>
  <c r="Z79" i="4"/>
  <c r="Z82" i="4"/>
  <c r="Z83" i="4"/>
  <c r="Z86" i="4"/>
  <c r="Z48" i="4"/>
  <c r="Z56" i="4"/>
  <c r="Z62" i="4"/>
  <c r="Z66" i="4"/>
  <c r="Z70" i="4"/>
  <c r="Z49" i="4"/>
  <c r="Z55" i="4"/>
  <c r="Z59" i="4"/>
  <c r="Z63" i="4"/>
  <c r="Z67" i="4"/>
  <c r="Z69" i="4"/>
  <c r="Z71" i="4"/>
  <c r="Z72" i="4"/>
  <c r="Z75" i="4"/>
  <c r="Z76" i="4"/>
  <c r="Z80" i="4"/>
  <c r="Z81" i="4"/>
  <c r="Z84" i="4"/>
  <c r="Z85" i="4"/>
  <c r="Z50" i="4"/>
  <c r="Z51" i="4"/>
  <c r="Z60" i="4"/>
  <c r="Z61" i="4"/>
  <c r="Z64" i="4"/>
  <c r="Z65" i="4"/>
  <c r="Z73" i="4"/>
  <c r="Z53" i="4"/>
  <c r="Z54" i="4"/>
  <c r="Z57" i="4"/>
  <c r="Z74" i="4"/>
  <c r="Z87" i="4" l="1"/>
  <c r="Z77" i="4"/>
  <c r="Z58" i="4"/>
  <c r="Z68" i="4"/>
  <c r="Z52" i="4"/>
  <c r="F220" i="4"/>
  <c r="N220" i="4"/>
  <c r="X87" i="4" l="1"/>
  <c r="W87" i="4"/>
  <c r="V87" i="4"/>
  <c r="T87" i="4"/>
  <c r="S87" i="4"/>
  <c r="Q87" i="4"/>
  <c r="P87" i="4"/>
  <c r="N87" i="4"/>
  <c r="M87" i="4"/>
  <c r="L87" i="4"/>
  <c r="K87" i="4"/>
  <c r="J87" i="4"/>
  <c r="I87" i="4"/>
  <c r="H87" i="4"/>
  <c r="G87" i="4"/>
  <c r="F87" i="4"/>
  <c r="X128" i="4" l="1"/>
  <c r="W128" i="4"/>
  <c r="V128" i="4"/>
  <c r="T128" i="4"/>
  <c r="S128" i="4"/>
  <c r="Q128" i="4"/>
  <c r="P128" i="4"/>
  <c r="N128" i="4"/>
  <c r="M128" i="4"/>
  <c r="L128" i="4"/>
  <c r="K128" i="4"/>
  <c r="J128" i="4"/>
  <c r="I128" i="4"/>
  <c r="H128" i="4"/>
  <c r="G128" i="4"/>
  <c r="F128" i="4"/>
  <c r="Z128" i="4" l="1"/>
  <c r="Y173" i="4" l="1"/>
  <c r="U173" i="4"/>
  <c r="R173" i="4"/>
  <c r="O173" i="4"/>
  <c r="E173" i="4"/>
  <c r="Z173" i="4" l="1"/>
  <c r="S220" i="4" l="1"/>
  <c r="P220" i="4"/>
  <c r="X220" i="4" l="1"/>
  <c r="W220" i="4"/>
  <c r="V220" i="4"/>
  <c r="T220" i="4"/>
  <c r="Q220" i="4"/>
  <c r="M220" i="4"/>
  <c r="L220" i="4"/>
  <c r="K220" i="4"/>
  <c r="J220" i="4"/>
  <c r="I220" i="4"/>
  <c r="H220" i="4"/>
  <c r="G220" i="4"/>
  <c r="Y167" i="4"/>
  <c r="Y168" i="4"/>
  <c r="Y169" i="4"/>
  <c r="Y170" i="4"/>
  <c r="Y171" i="4"/>
  <c r="Y172" i="4"/>
  <c r="Y174" i="4"/>
  <c r="Y175" i="4"/>
  <c r="Y176" i="4"/>
  <c r="Y177" i="4"/>
  <c r="Y178" i="4"/>
  <c r="Y179" i="4"/>
  <c r="Y180" i="4"/>
  <c r="Y181" i="4"/>
  <c r="Y182" i="4"/>
  <c r="Y183" i="4"/>
  <c r="Y184" i="4"/>
  <c r="Y185" i="4"/>
  <c r="Y186" i="4"/>
  <c r="Y187" i="4"/>
  <c r="Y188" i="4"/>
  <c r="Y189" i="4"/>
  <c r="Y190" i="4"/>
  <c r="Y191" i="4"/>
  <c r="Y192" i="4"/>
  <c r="Y193" i="4"/>
  <c r="Y194" i="4"/>
  <c r="Y195" i="4"/>
  <c r="Y196" i="4"/>
  <c r="Y197" i="4"/>
  <c r="Y198" i="4"/>
  <c r="Y199" i="4"/>
  <c r="Y200" i="4"/>
  <c r="Y201" i="4"/>
  <c r="Y202" i="4"/>
  <c r="Y203" i="4"/>
  <c r="Y204" i="4"/>
  <c r="Y205" i="4"/>
  <c r="Y206" i="4"/>
  <c r="Y207" i="4"/>
  <c r="Y208" i="4"/>
  <c r="Y209" i="4"/>
  <c r="Y210" i="4"/>
  <c r="Y211" i="4"/>
  <c r="Y212" i="4"/>
  <c r="Y213" i="4"/>
  <c r="Y214" i="4"/>
  <c r="Y215" i="4"/>
  <c r="Y216" i="4"/>
  <c r="Y217" i="4"/>
  <c r="Y218" i="4"/>
  <c r="Y219" i="4"/>
  <c r="Z2" i="4"/>
  <c r="U168" i="4"/>
  <c r="U169" i="4"/>
  <c r="U170" i="4"/>
  <c r="U171" i="4"/>
  <c r="U172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167" i="4"/>
  <c r="R189" i="4"/>
  <c r="R168" i="4"/>
  <c r="R169" i="4"/>
  <c r="R170" i="4"/>
  <c r="R171" i="4"/>
  <c r="R172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167" i="4"/>
  <c r="O197" i="4"/>
  <c r="O168" i="4"/>
  <c r="O169" i="4"/>
  <c r="O170" i="4"/>
  <c r="O171" i="4"/>
  <c r="O172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167" i="4"/>
  <c r="E168" i="4"/>
  <c r="E169" i="4"/>
  <c r="E170" i="4"/>
  <c r="E171" i="4"/>
  <c r="E172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167" i="4"/>
  <c r="AA136" i="4" l="1"/>
  <c r="AA161" i="4"/>
  <c r="AA135" i="4"/>
  <c r="AA139" i="4"/>
  <c r="AA165" i="4"/>
  <c r="AA132" i="4"/>
  <c r="AA145" i="4"/>
  <c r="AA158" i="4"/>
  <c r="AA149" i="4"/>
  <c r="AA141" i="4"/>
  <c r="AA131" i="4"/>
  <c r="AA153" i="4"/>
  <c r="AA129" i="4"/>
  <c r="AA155" i="4"/>
  <c r="AA133" i="4"/>
  <c r="AA134" i="4"/>
  <c r="AA144" i="4"/>
  <c r="AA138" i="4"/>
  <c r="AA142" i="4"/>
  <c r="AA160" i="4"/>
  <c r="AA154" i="4"/>
  <c r="AA147" i="4"/>
  <c r="AA146" i="4"/>
  <c r="AA143" i="4"/>
  <c r="AA148" i="4"/>
  <c r="AA130" i="4"/>
  <c r="AA150" i="4"/>
  <c r="AA156" i="4"/>
  <c r="AA163" i="4"/>
  <c r="AA162" i="4"/>
  <c r="AA151" i="4"/>
  <c r="AA159" i="4"/>
  <c r="AA152" i="4"/>
  <c r="AA164" i="4"/>
  <c r="AA137" i="4"/>
  <c r="AA113" i="4"/>
  <c r="AA122" i="4"/>
  <c r="AA93" i="4"/>
  <c r="AA112" i="4"/>
  <c r="AA117" i="4"/>
  <c r="AA125" i="4"/>
  <c r="AA97" i="4"/>
  <c r="AA90" i="4"/>
  <c r="AA104" i="4"/>
  <c r="AA118" i="4"/>
  <c r="AA126" i="4"/>
  <c r="AA103" i="4"/>
  <c r="AA99" i="4"/>
  <c r="AA100" i="4" s="1"/>
  <c r="AA101" i="4"/>
  <c r="AA94" i="4"/>
  <c r="AA107" i="4"/>
  <c r="AA121" i="4"/>
  <c r="AA89" i="4"/>
  <c r="AA108" i="4"/>
  <c r="AA88" i="4"/>
  <c r="AA110" i="4"/>
  <c r="AA95" i="4"/>
  <c r="AA92" i="4"/>
  <c r="AA91" i="4"/>
  <c r="AA106" i="4"/>
  <c r="AA123" i="4"/>
  <c r="AA120" i="4"/>
  <c r="AA96" i="4"/>
  <c r="AA114" i="4"/>
  <c r="AA111" i="4"/>
  <c r="AA127" i="4"/>
  <c r="AA124" i="4"/>
  <c r="AA105" i="4"/>
  <c r="AA102" i="4"/>
  <c r="AA119" i="4"/>
  <c r="AA115" i="4"/>
  <c r="AA34" i="4"/>
  <c r="AA42" i="4"/>
  <c r="AA25" i="4"/>
  <c r="AA35" i="4"/>
  <c r="AA43" i="4"/>
  <c r="AA26" i="4"/>
  <c r="AA38" i="4"/>
  <c r="AA46" i="4"/>
  <c r="AA29" i="4"/>
  <c r="AA39" i="4"/>
  <c r="AA22" i="4"/>
  <c r="AA21" i="4"/>
  <c r="AA4" i="4"/>
  <c r="AA41" i="4"/>
  <c r="AA5" i="4"/>
  <c r="AA40" i="4"/>
  <c r="AA6" i="4"/>
  <c r="AA45" i="4"/>
  <c r="AA3" i="4"/>
  <c r="AA44" i="4"/>
  <c r="AA19" i="4"/>
  <c r="AA18" i="4"/>
  <c r="AA31" i="4"/>
  <c r="AA15" i="4"/>
  <c r="AA37" i="4"/>
  <c r="AA7" i="4"/>
  <c r="AA36" i="4"/>
  <c r="AA9" i="4"/>
  <c r="AA11" i="4"/>
  <c r="AA24" i="4"/>
  <c r="AA10" i="4"/>
  <c r="AA23" i="4"/>
  <c r="AA30" i="4"/>
  <c r="AA28" i="4"/>
  <c r="AA14" i="4"/>
  <c r="AA27" i="4"/>
  <c r="AA13" i="4"/>
  <c r="AA33" i="4"/>
  <c r="AA12" i="4"/>
  <c r="AA17" i="4"/>
  <c r="AA16" i="4"/>
  <c r="AA56" i="4"/>
  <c r="AA79" i="4"/>
  <c r="AA66" i="4"/>
  <c r="AA82" i="4"/>
  <c r="AA48" i="4"/>
  <c r="AA62" i="4"/>
  <c r="AA70" i="4"/>
  <c r="AA53" i="4"/>
  <c r="AA83" i="4"/>
  <c r="AA78" i="4"/>
  <c r="AA86" i="4"/>
  <c r="AA69" i="4"/>
  <c r="AA60" i="4"/>
  <c r="AA49" i="4"/>
  <c r="AA54" i="4"/>
  <c r="AA65" i="4"/>
  <c r="AA63" i="4"/>
  <c r="AA57" i="4"/>
  <c r="AA61" i="4"/>
  <c r="AA84" i="4"/>
  <c r="AA64" i="4"/>
  <c r="AA85" i="4"/>
  <c r="AA51" i="4"/>
  <c r="AA71" i="4"/>
  <c r="AA73" i="4"/>
  <c r="AA67" i="4"/>
  <c r="AA74" i="4"/>
  <c r="AA72" i="4"/>
  <c r="AA50" i="4"/>
  <c r="AA76" i="4"/>
  <c r="AA75" i="4"/>
  <c r="AA80" i="4"/>
  <c r="AA55" i="4"/>
  <c r="AA81" i="4"/>
  <c r="AA59" i="4"/>
  <c r="AA173" i="4"/>
  <c r="Z186" i="4"/>
  <c r="AA186" i="4" s="1"/>
  <c r="Z208" i="4"/>
  <c r="AA208" i="4" s="1"/>
  <c r="Z216" i="4"/>
  <c r="AA216" i="4" s="1"/>
  <c r="Z179" i="4"/>
  <c r="AA179" i="4" s="1"/>
  <c r="Z194" i="4"/>
  <c r="AA194" i="4" s="1"/>
  <c r="Z190" i="4"/>
  <c r="AA190" i="4" s="1"/>
  <c r="Z219" i="4"/>
  <c r="AA219" i="4" s="1"/>
  <c r="Z215" i="4"/>
  <c r="AA215" i="4" s="1"/>
  <c r="Z187" i="4"/>
  <c r="AA187" i="4" s="1"/>
  <c r="Z183" i="4"/>
  <c r="AA183" i="4" s="1"/>
  <c r="Z180" i="4"/>
  <c r="AA180" i="4" s="1"/>
  <c r="Z176" i="4"/>
  <c r="AA176" i="4" s="1"/>
  <c r="Z171" i="4"/>
  <c r="AA171" i="4" s="1"/>
  <c r="Z192" i="4"/>
  <c r="AA192" i="4" s="1"/>
  <c r="Z207" i="4"/>
  <c r="AA207" i="4" s="1"/>
  <c r="Z191" i="4"/>
  <c r="AA191" i="4" s="1"/>
  <c r="Z177" i="4"/>
  <c r="AA177" i="4" s="1"/>
  <c r="Z214" i="4"/>
  <c r="AA214" i="4" s="1"/>
  <c r="Z210" i="4"/>
  <c r="AA210" i="4" s="1"/>
  <c r="Z198" i="4"/>
  <c r="AA198" i="4" s="1"/>
  <c r="Z197" i="4"/>
  <c r="AA197" i="4" s="1"/>
  <c r="Z201" i="4"/>
  <c r="AA201" i="4" s="1"/>
  <c r="Z167" i="4"/>
  <c r="Z188" i="4"/>
  <c r="AA188" i="4" s="1"/>
  <c r="Z178" i="4"/>
  <c r="AA178" i="4" s="1"/>
  <c r="Z169" i="4"/>
  <c r="AA169" i="4" s="1"/>
  <c r="Z170" i="4"/>
  <c r="AA170" i="4" s="1"/>
  <c r="Z204" i="4"/>
  <c r="AA204" i="4" s="1"/>
  <c r="Z196" i="4"/>
  <c r="AA196" i="4" s="1"/>
  <c r="Z209" i="4"/>
  <c r="AA209" i="4" s="1"/>
  <c r="Z206" i="4"/>
  <c r="AA206" i="4" s="1"/>
  <c r="Z203" i="4"/>
  <c r="AA203" i="4" s="1"/>
  <c r="Z199" i="4"/>
  <c r="AA199" i="4" s="1"/>
  <c r="Z217" i="4"/>
  <c r="AA217" i="4" s="1"/>
  <c r="Z213" i="4"/>
  <c r="AA213" i="4" s="1"/>
  <c r="Z185" i="4"/>
  <c r="AA185" i="4" s="1"/>
  <c r="Z174" i="4"/>
  <c r="AA174" i="4" s="1"/>
  <c r="Z195" i="4"/>
  <c r="AA195" i="4" s="1"/>
  <c r="Z202" i="4"/>
  <c r="AA202" i="4" s="1"/>
  <c r="Z212" i="4"/>
  <c r="AA212" i="4" s="1"/>
  <c r="Z200" i="4"/>
  <c r="AA200" i="4" s="1"/>
  <c r="Z189" i="4"/>
  <c r="AA189" i="4" s="1"/>
  <c r="Z182" i="4"/>
  <c r="AA182" i="4" s="1"/>
  <c r="Z175" i="4"/>
  <c r="AA175" i="4" s="1"/>
  <c r="Z205" i="4"/>
  <c r="AA205" i="4" s="1"/>
  <c r="Z193" i="4"/>
  <c r="AA193" i="4" s="1"/>
  <c r="Z184" i="4"/>
  <c r="AA184" i="4" s="1"/>
  <c r="Z172" i="4"/>
  <c r="AA172" i="4" s="1"/>
  <c r="Z211" i="4"/>
  <c r="AA211" i="4" s="1"/>
  <c r="Z218" i="4"/>
  <c r="AA218" i="4" s="1"/>
  <c r="Z181" i="4"/>
  <c r="AA181" i="4" s="1"/>
  <c r="Z168" i="4"/>
  <c r="AA168" i="4" s="1"/>
  <c r="AA166" i="4" l="1"/>
  <c r="AA167" i="4"/>
  <c r="AA220" i="4" s="1"/>
  <c r="Z220" i="4"/>
  <c r="AA32" i="4"/>
  <c r="AA98" i="4"/>
  <c r="AA87" i="4"/>
  <c r="AA109" i="4"/>
  <c r="AA58" i="4"/>
  <c r="AA116" i="4"/>
  <c r="AA77" i="4"/>
  <c r="AA128" i="4"/>
  <c r="AA68" i="4"/>
  <c r="AA20" i="4"/>
  <c r="AA8" i="4"/>
  <c r="AA157" i="4"/>
  <c r="AA52" i="4"/>
  <c r="AA47" i="4"/>
  <c r="AA140" i="4"/>
</calcChain>
</file>

<file path=xl/comments1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sz val="9"/>
            <color indexed="81"/>
            <rFont val="Tahoma"/>
            <family val="2"/>
            <charset val="204"/>
          </rPr>
          <t xml:space="preserve">Раздел 4, стр.401, ст. 3
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  <charset val="204"/>
          </rPr>
          <t>Раздел 4, стр.402, ст. 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  <charset val="204"/>
          </rPr>
          <t>Раздел 4, стр.421, ст. 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  <charset val="204"/>
          </rPr>
          <t>Раздел 4, стр.422, ст. 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Раздел 4, стр.426, ст. 3
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  <charset val="204"/>
          </rPr>
          <t>Раздел 4, стр.427, ст. 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  <charset val="204"/>
          </rPr>
          <t>Раздел 4, стр.428, ст. 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  <charset val="204"/>
          </rPr>
          <t>Раздел 4, стр.429, ст. 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" authorId="0" shapeId="0">
      <text>
        <r>
          <rPr>
            <sz val="9"/>
            <color indexed="81"/>
            <rFont val="Tahoma"/>
            <family val="2"/>
            <charset val="204"/>
          </rPr>
          <t xml:space="preserve">Раздел 5, 
стр. 501, ст.3
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  <charset val="204"/>
          </rPr>
          <t>Раздел 6, 
стр. 601, ст.3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  <charset val="204"/>
          </rPr>
          <t>Раздел 9, 
стр. 901, ст.3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W1" authorId="0" shapeId="0">
      <text>
        <r>
          <rPr>
            <b/>
            <sz val="9"/>
            <color indexed="81"/>
            <rFont val="Tahoma"/>
            <family val="2"/>
            <charset val="204"/>
          </rPr>
          <t>Раздел 9, 
стр. 906, ст.3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1" authorId="0" shapeId="0">
      <text>
        <r>
          <rPr>
            <sz val="9"/>
            <color indexed="81"/>
            <rFont val="Tahoma"/>
            <family val="2"/>
            <charset val="204"/>
          </rPr>
          <t xml:space="preserve">Раздел 4, стр.401, ст. 3
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  <charset val="204"/>
          </rPr>
          <t>Раздел 4, стр.402, ст. 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  <charset val="204"/>
          </rPr>
          <t>Раздел 4, стр.413, ст. 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  <charset val="204"/>
          </rPr>
          <t>Раздел 4, стр.414, ст. 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Раздел 4, стр.418, ст. 3
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Раздел 4, стр.419, ст. 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  <charset val="204"/>
          </rPr>
          <t>Раздел 4, стр.420, ст. 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  <charset val="204"/>
          </rPr>
          <t>Раздел 4, стр.421, ст. 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" authorId="0" shapeId="0">
      <text>
        <r>
          <rPr>
            <sz val="9"/>
            <color indexed="81"/>
            <rFont val="Tahoma"/>
            <family val="2"/>
            <charset val="204"/>
          </rPr>
          <t xml:space="preserve">Раздел 5, 
стр. 501, ст.3
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  <charset val="204"/>
          </rPr>
          <t>Раздел 6, 
стр. 601, ст.3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  <charset val="204"/>
          </rPr>
          <t>Раздел 9, 
стр. 901, ст.3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  <charset val="204"/>
          </rPr>
          <t>Раздел 9, 
стр. 906, ст.3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<sst xmlns="http://schemas.openxmlformats.org/spreadsheetml/2006/main" count="725" uniqueCount="249">
  <si>
    <t>МО</t>
  </si>
  <si>
    <t>Показатель 1</t>
  </si>
  <si>
    <t>Число групп из 85-К</t>
  </si>
  <si>
    <t>Число групп всего из СГО</t>
  </si>
  <si>
    <t>Число мест в группах из СГО</t>
  </si>
  <si>
    <t>Число мест в группах из 85-К</t>
  </si>
  <si>
    <t>группы компенсирующей направленности из СГО</t>
  </si>
  <si>
    <t>группы общеразвивающей направленности из СГО</t>
  </si>
  <si>
    <t>группы оздоровительной направленности из СГО</t>
  </si>
  <si>
    <t>Численность воспитанников из 85-К</t>
  </si>
  <si>
    <t>Численность воспитанников из СГО</t>
  </si>
  <si>
    <t>Численность работников из 85-К</t>
  </si>
  <si>
    <t>Численность работников всего из СГО</t>
  </si>
  <si>
    <t>Педагогические работники из СГО</t>
  </si>
  <si>
    <t>Показатель 2</t>
  </si>
  <si>
    <t>Наименование ДОО</t>
  </si>
  <si>
    <t>Итого по МО</t>
  </si>
  <si>
    <t>МБДОУ «Детский сад  № 2 «Колокольчик» с.Троицкое»</t>
  </si>
  <si>
    <t>МБДОУ «Детский сад  № 3 «Рябинка» г.Анива»</t>
  </si>
  <si>
    <t>МБДОУ «Детский сад №4 «Теремок» с.Новотроицкое»</t>
  </si>
  <si>
    <t>МБДОУ «Детский сад № 6 «Радуга» с.Троицкое</t>
  </si>
  <si>
    <t>МБОУ СОШ № 3 с.Огоньки (Дошкольные группы)</t>
  </si>
  <si>
    <t xml:space="preserve">МБДОУ "Детский сад «Дюймовочка" с.Стародубское </t>
  </si>
  <si>
    <t xml:space="preserve">МБДОУ «Детский сад «Малыш» с. Углезаводск </t>
  </si>
  <si>
    <t xml:space="preserve">МБДОУ «Детский сад «Родничок» с.Быков </t>
  </si>
  <si>
    <t xml:space="preserve">МБДОУ «Детский сад «Росинка» с. Сокол </t>
  </si>
  <si>
    <t xml:space="preserve">МБДОУ «Детский сад «Тополек» с.Покровка </t>
  </si>
  <si>
    <t>МБОУ СОШ с. Советское" (Дошкольные группы)</t>
  </si>
  <si>
    <t xml:space="preserve">МАДОУ «Детский сад № 14 «Родничок» села Соловьёвка </t>
  </si>
  <si>
    <t xml:space="preserve">МАДОУ «Детский сад № 17 с. Озёрское» </t>
  </si>
  <si>
    <t xml:space="preserve">МАДОУ «Детский сад «Тополек» села Чапаево </t>
  </si>
  <si>
    <t xml:space="preserve">МБДОУ детский сад "Золотая рыбка" с. Рейдово </t>
  </si>
  <si>
    <t>МБОУ СОШ с. Горячие Ключи (дошкольные группы)</t>
  </si>
  <si>
    <t>МБДОУ  «Детский сад №1 «Солнышко» г.Макарова»</t>
  </si>
  <si>
    <t>МБДОУ  «Детский сад №2  «Аленький цветочек» г.Макарова»</t>
  </si>
  <si>
    <t>МБОУ "ООШ с. Восточное" (дошкольные группы)</t>
  </si>
  <si>
    <t>МБОУ "СОШ с. Новое" (дошкольные группы)</t>
  </si>
  <si>
    <t xml:space="preserve">МБДОУ «Детский сад № 4 «Золотая рыбка» г.Невельска </t>
  </si>
  <si>
    <t xml:space="preserve">МБДОУ «Детский сад № 5 Солнышко» г. Невельска </t>
  </si>
  <si>
    <t xml:space="preserve">МБДОУ «Детский сад № 16 «Малышка» г. Невельска </t>
  </si>
  <si>
    <t xml:space="preserve">МБДОУ «Детский сад  № 17 «Кораблик»  г. Невельска </t>
  </si>
  <si>
    <t xml:space="preserve">МБДОУ "Детский сад № 1 "Родничок" с. Горнозаводска </t>
  </si>
  <si>
    <t xml:space="preserve">МБДОУ "Детский сад № 2 "Рябинка" с. Горнозаводска </t>
  </si>
  <si>
    <t>МБДОУ детский сад № 2 "Солнышко" г. Охи</t>
  </si>
  <si>
    <t>МБДОУ детский сад № 5 "Звездочка" г. Охи</t>
  </si>
  <si>
    <t>МБДОУ детский сад № 7 "Журавушка" г. Охи</t>
  </si>
  <si>
    <t>МБДОУ детский сад № 8 "Буратино" г. Охи</t>
  </si>
  <si>
    <t>МБДОУ детский сад № 10 "Золушка" г. Охи</t>
  </si>
  <si>
    <t>МБДОУ детский сад № 20 "Снегурочка" г. Охи</t>
  </si>
  <si>
    <t>МБДОУ детский сад комбинированного вида № 1 "Дружные ребята" г. Поронайска</t>
  </si>
  <si>
    <t>МБДОУ детский сад №4 "Ивушка" с. Леонидово</t>
  </si>
  <si>
    <t>МБДОУ детский сад комбинированного вида №5 "Сказка" г. Поронайска</t>
  </si>
  <si>
    <t xml:space="preserve">МКОУ СОШ с Гастелло (дошкольные группы) </t>
  </si>
  <si>
    <t>МКОУ СОШ с. Малиновка (дошкольные группы)</t>
  </si>
  <si>
    <t>МБДОУ детский сад «Северянка» г. Северо-Курильска</t>
  </si>
  <si>
    <t xml:space="preserve">МБДОУ детский сад №1 "Улыбка" пгт. Смирных  </t>
  </si>
  <si>
    <t>МБДОУ детский сад № 17 "Солнышко" пгт. Смирных</t>
  </si>
  <si>
    <t>МБДОУ детский сад " Островок" пгт. Смирных</t>
  </si>
  <si>
    <t xml:space="preserve">МБДОУ детского сада №4 "Звездочка" с. Победино </t>
  </si>
  <si>
    <t>МБОУ СОШ с. Буюклы (дошкольные группы)</t>
  </si>
  <si>
    <t>МБОУ СОШ  с. Онор (дошкольные группы)</t>
  </si>
  <si>
    <t>МБОУ СОШ с. Первомайск (дошкольные группы)</t>
  </si>
  <si>
    <t xml:space="preserve">МБДОУ детский сад № 3 "Малыш" г.Томари </t>
  </si>
  <si>
    <t xml:space="preserve">МБДОУ детский сад № 7 "Сказка" г.Томари </t>
  </si>
  <si>
    <t>МБОУ СОШ с. Пензенское (дошкольные группы)</t>
  </si>
  <si>
    <t>МБОУ СОШ с. Красногорск (дошкольные группы)</t>
  </si>
  <si>
    <t xml:space="preserve">МБДОУ детский сад № 4 "Теремок" с. Красногорск </t>
  </si>
  <si>
    <t>МБДОУ "Детский сад № 6 пгт.Тымовское"</t>
  </si>
  <si>
    <t>МБДОУ Детский сад с.Воскресеновка</t>
  </si>
  <si>
    <t xml:space="preserve">МБОУ Начальная школа-детский сад с. Красная Тымь (дошкольные группы) </t>
  </si>
  <si>
    <t xml:space="preserve">МБОУ Начальная школа-детский сад с. Чир-Унвд (дошкольные группы) </t>
  </si>
  <si>
    <t>МБДОУ детский сад № 1 г.Углегорск</t>
  </si>
  <si>
    <t>МБДОУ детский сад № 2 с. Краснополье</t>
  </si>
  <si>
    <t>МБОУ СОШ с.Поречье (Дошкольные группы)</t>
  </si>
  <si>
    <t>МБОУ СОШ с. Лесогорское (дошкольные группы)</t>
  </si>
  <si>
    <t xml:space="preserve">МБДОУ детский сад № 2 "Сказка"  г. Холмска </t>
  </si>
  <si>
    <t xml:space="preserve">МБДОУ детский сад №5 "Радуга" г.Холмска </t>
  </si>
  <si>
    <t xml:space="preserve">МБДОУ детский сад № 6 "Ромашка" г. Холмска </t>
  </si>
  <si>
    <t xml:space="preserve">МБДОУ детский сад № 7 "Улыбка г. Холмска </t>
  </si>
  <si>
    <t xml:space="preserve">МБДОУ детский сад № 8 «Золотой ключик» г.Холмска </t>
  </si>
  <si>
    <t xml:space="preserve">МБДОУ детский сад № 9 "Дружба" г. Холмска </t>
  </si>
  <si>
    <t xml:space="preserve">МБДОУ детский сад № 20 «Аленушка» г.Холмска </t>
  </si>
  <si>
    <t xml:space="preserve">МБДОУ детский сад "Теремок" г. Холмска </t>
  </si>
  <si>
    <t xml:space="preserve">МБДОУ детский сад «Золушка» г. Холмска </t>
  </si>
  <si>
    <t xml:space="preserve">МБДОУ детский сад № 28 "Рябинка" с. Чехов </t>
  </si>
  <si>
    <t xml:space="preserve">МБДОУ детский сад № 3 "Родничок" с.Правда </t>
  </si>
  <si>
    <t xml:space="preserve">МБДОУ детский сад № 32 «Ручеек» с.Костромское </t>
  </si>
  <si>
    <t xml:space="preserve">МБДОУ детский сад № 39 «Петушок» с.Чапланово </t>
  </si>
  <si>
    <t xml:space="preserve">МБДОУ детский сад № 4 "Маячок" с. Яблочное </t>
  </si>
  <si>
    <t>Городской округ "город Южно-Сахалинск"</t>
  </si>
  <si>
    <t>МАДОУ  детский сад  общеразвивающего вида № 1 «Загадка» г. Южно-Сахалинска</t>
  </si>
  <si>
    <t>МАДОУ  детский сад  общеразвивающего вида № 2 «Березка» г. Южно-Сахалинска</t>
  </si>
  <si>
    <t>МАДОУ детский сад комбинированного вида № 3 «Золотой ключик» г. Южно-Сахалинска</t>
  </si>
  <si>
    <t>МАДОУ  Центр развития ребёнка – детский сад № 5 «Полянка» г. Южно-Сахалинска</t>
  </si>
  <si>
    <t>МБДОУ детский сад компенсирующего вида № 6 г. Южно-Сахалинска</t>
  </si>
  <si>
    <t>МАДОУ  детский сад общеразвивающего вида № 8 «Журавлёнок» г. Южно-Сахалинска</t>
  </si>
  <si>
    <t>МАДОУ детский сад комбинированного вида № 9 «Чебурашка» г. Южно-Сахалинска</t>
  </si>
  <si>
    <t>МБДОУ детский сад комбинированного вида № 10 «Росинка» г. Южно-Сахалинска</t>
  </si>
  <si>
    <t>МБДОУ детский сад общеразвивающего вида № 12 «Лесная сказка» г. Южно-Сахалинска</t>
  </si>
  <si>
    <t>МБДОУ детский сад № 13 «Колокольчик» г. Южно-Сахалинска</t>
  </si>
  <si>
    <t>МАДОУ  Центр развития ребёнка – детский сад № 14 «Рябинка» г.  Южно-Сахалинска</t>
  </si>
  <si>
    <t>МБДОУ детский сад № 15 «Берёзка» г. Южно-Сахалинска</t>
  </si>
  <si>
    <t>МАДОУ детский сад общеразвивающего вида № 17 «Огонёк» г. Южно-Сахалинска</t>
  </si>
  <si>
    <t>МБДОУ детский сад комбинированного вида № 18 «Гармония» г. Южно-Сахалинска</t>
  </si>
  <si>
    <t>МАДОУ детский сад комбинированного вида № 19 «Аленушка» г. Южно-Сахалинска</t>
  </si>
  <si>
    <t>МАДОУ детский сад № 20 «Красная шапочка» г. Южно-Сахалинска</t>
  </si>
  <si>
    <t>МБДОУ детский сад общеразвивающего вида № 22 «Ивушка» г. Южно-Сахалинска</t>
  </si>
  <si>
    <t>МАДОУ детский сад общеразвивающего вида № 24 «Солнышко» г. Южно-Сахалинска</t>
  </si>
  <si>
    <t>МАДОУ детский сад общеразвивающего вида № 25 «Русалочка» г. Южно-Сахалинска</t>
  </si>
  <si>
    <t>МБДОУ № 26 детский сад «Островок» г. Южно-Сахалинска</t>
  </si>
  <si>
    <t>МБДОУ детский сад № 29 «Василёк» г. Южно-Сахалинска</t>
  </si>
  <si>
    <t>МАДОУ детский сад общеразвивающего вида № 30 «Улыбка» г. Южно-Сахалинска</t>
  </si>
  <si>
    <t>МАДОУ детский сад комбинированного вида № 31 «Аистенок» г. Южно-Сахалинска</t>
  </si>
  <si>
    <t>МБДОУ детский сад № 33 «Дюймовочка» г. Южно-Сахалинска</t>
  </si>
  <si>
    <t>МАДОУ детский сад общеразвивающего вида № 35 «Сказка» г. Южно-Сахалинска</t>
  </si>
  <si>
    <t>МАДОУ детский сад общеразвивающего вида № 36 «Мальвина» г. Южно-Сахалинска</t>
  </si>
  <si>
    <t>МБДОУ детский сад компенсирующего вида № 37 «Одуванчик» г. Южно-Сахалинска</t>
  </si>
  <si>
    <t>МАДОУ детский сад общеразвивающего вида № 39 «Радуга» г. Южно-Сахалинска</t>
  </si>
  <si>
    <t>МБДОУ детский сад № 40 «Теремок» с. Синегорск</t>
  </si>
  <si>
    <t>МАДОУ  детский сад общеразвивающего вида № 42 «Черёмушки» г. Южно-Сахалинска</t>
  </si>
  <si>
    <t>МАДОУ детский сад общеразвивающего вида № 43 «Светлячок» г. Южно-Сахалинска</t>
  </si>
  <si>
    <t>МАДОУ Центр развития ребёнка – детский сад № 44 «Незабудка» г. Южно-Сахалинска</t>
  </si>
  <si>
    <t>МАДОУ № 45 детский сад «Семицветик» г. Южно-Сахалинска</t>
  </si>
  <si>
    <t>МАДОУ детский сад общеразвивающего вида № 46 «Жемчужина» г. Южно-Сахалинска</t>
  </si>
  <si>
    <t>МАДОУ детский сад общеразвивающего вида № 48 «Малыш» г. Южно-Сахалинска</t>
  </si>
  <si>
    <t>МАДОУ детский сад общеразвивающего вида № 49 «Ласточка» г. Южно-Сахалинска</t>
  </si>
  <si>
    <t>МБДОУ детский сад общеразвивающего вида № 54 «Белоснежка» г. Южно-Сахалинска</t>
  </si>
  <si>
    <t>МБДОУ детский сад № 58 «Ручеек» с. Дальнее</t>
  </si>
  <si>
    <t>Показатель 3</t>
  </si>
  <si>
    <t>Показатель 4</t>
  </si>
  <si>
    <t>Показатель 5</t>
  </si>
  <si>
    <t>группы комбинированной направленности из СГО</t>
  </si>
  <si>
    <t>группы для детей раннего возраста из СГО</t>
  </si>
  <si>
    <t>группы по присмотру и уходу из СГО</t>
  </si>
  <si>
    <t>семейные дошкольные группы из СГО</t>
  </si>
  <si>
    <t>МБДОУ детский сад комбинированного вида № 1 «Светлячок» г. А-Сахалинский</t>
  </si>
  <si>
    <t>МБДОУ детский сад № 2 «Ромашка» г. А-Сахалинский</t>
  </si>
  <si>
    <t>МБДОУ детский сад № 3 «Теремок» г. А-Сахалинский</t>
  </si>
  <si>
    <t>МБДОУ детский сад № 4 "Улыбка" с. Мгачи</t>
  </si>
  <si>
    <t>МКОУ ООШ с.Виахту (дошкольные группы)</t>
  </si>
  <si>
    <t>МБДОУ «Детский сад  № 1 им.Ю.А.Гагарина»  г.Анива</t>
  </si>
  <si>
    <t>МБДОУ «Детский сад № 5 «Берёзка» с.Таранай»</t>
  </si>
  <si>
    <t>МБДОУ «Детский сад  № 7 «Росинка» г. Анива</t>
  </si>
  <si>
    <t>МБДОУ «Детский сад  № 8 «Сказка» г. Анива</t>
  </si>
  <si>
    <t>МАДОУ «Детский сад  № 9 «Зеленый остров» с.Новотроицкое</t>
  </si>
  <si>
    <t>МБОУ НОШ № 7 с. Успенское (Дошкольные группы)</t>
  </si>
  <si>
    <t>МБДОУ «Детский сад «Сказка» г. Долинск</t>
  </si>
  <si>
    <t>МБДОУ «Детский сад «Солнышко» г. Долинск</t>
  </si>
  <si>
    <t>МБДОУ «Детский сад «Чебурашка» г. Долинск</t>
  </si>
  <si>
    <t>МБДОУ «Детский сад «Улыбка» г. Долинск</t>
  </si>
  <si>
    <t>МБОУ СОШ с. Взморье (Дошкольные группы)</t>
  </si>
  <si>
    <t>МАДОУ «Детский сад № 2 «Аленький цветочек» общеразвивающего вида с приоритетным осуществлением деятельности по познавательно-речевому направлению развития детей  г. Корсаков</t>
  </si>
  <si>
    <t>МАДОУ комбинированного вида «Детский сад № 3 «Ромашка» г. Корсаков</t>
  </si>
  <si>
    <t>МАДОУ «Детский сад  № 7 «Солнышко»  г. Корсаков</t>
  </si>
  <si>
    <t>МАДОУ «Детский сад № 8» г. Корсаков</t>
  </si>
  <si>
    <t>МАДОУ «Детский сад № 11 «Колокольчик» общеразвивающего вида с приоритетным осуществлением деятельности по художественно-эстетическому направлению развития детей  г. Корсаков</t>
  </si>
  <si>
    <t>МАДОУ «Детский сад № 12 «Теремок» г. Корсаков</t>
  </si>
  <si>
    <t>МАДОУ «Детский сад № 23 «Золотой петушок»  общеразвивающего вида с приоритетным осуществлением деятельности по познавательно-речевому направлению развития детей г. Корсаков</t>
  </si>
  <si>
    <t>МАДОУ «Детский сад   № 25 «Золотая рыбка» г. Корсаков</t>
  </si>
  <si>
    <t>МАДОУ «Детский сад № 28» г. Корсаков</t>
  </si>
  <si>
    <t>МАДОУ «Детский сад № 30 «Кораблик» общеразвивающего вида с приоритетным осуществлением деятельности по художественно-эстетическому направлению развития детей г. Корсаков</t>
  </si>
  <si>
    <t>МАОУ СОШ с. Новиково (дошкольные группы)</t>
  </si>
  <si>
    <t>МБДОУ детский сад "Алёнушка" г. Курильск</t>
  </si>
  <si>
    <t>МБДОУ детский сад "Аленький цветочек" с. Буревестник</t>
  </si>
  <si>
    <t>МБОУ НОШ с. Поречье  (дошкольные группы)</t>
  </si>
  <si>
    <t>МБДОУ «Детский сад № 2 «Журавушка» г.Невельска</t>
  </si>
  <si>
    <t>МБДОУ «Детский сад № 11 «Аленький цветочек» г. Невельска</t>
  </si>
  <si>
    <t>МБОУ СОШ с.Шебунино (дошкольные группы)</t>
  </si>
  <si>
    <t>МБДОУ детский сад №1 "Светлячок" пгт. Ноглики</t>
  </si>
  <si>
    <t xml:space="preserve">МБДОУ детский сад № 2 "Ромашка" пгт. Ноглики </t>
  </si>
  <si>
    <t>МБДОУ детский сад №7 "Островок" пгт. Ноглики</t>
  </si>
  <si>
    <t>МБДОУ детский сад №9 "Березка" пгт. Ноглики</t>
  </si>
  <si>
    <t>МБДОУ детский сад № 11 "Сказка" пгт. Ноглики</t>
  </si>
  <si>
    <t>МБОУ СОШ №1 (дошкольные группы)</t>
  </si>
  <si>
    <t>МБОУ СОШ с. Вал (Дошкольные группы)</t>
  </si>
  <si>
    <t>МБОУ СОШ с. Ныш (Дошкольные группы)</t>
  </si>
  <si>
    <t>МБДОУ "Детский сад № 1 "Родничок" г. Охи</t>
  </si>
  <si>
    <t>МБОУ школа-детский сад с.Тунгор (дошкольные группы)</t>
  </si>
  <si>
    <t>МБОУ СШИ с. Некрасовка (дошкольные группы)</t>
  </si>
  <si>
    <t>МБДОУ "Детский сад № 2 "Кораблик" г. Поронайска</t>
  </si>
  <si>
    <t>МБДОУ детский сад № 7 «Дельфин»  пгт.Вахрушев</t>
  </si>
  <si>
    <t>МБДОУ детский сад № 8 «Огонёк» г. Поронайска</t>
  </si>
  <si>
    <t>МБДОУ детский сад общеразвивающего вида № 34 "Морячок" г.Поронайска</t>
  </si>
  <si>
    <t>МБДОУ детский сад № 12 "Аленушка" с.Восток</t>
  </si>
  <si>
    <t>МБОУ СОШ с. Победино (дошкольные группы в с.Рощино)</t>
  </si>
  <si>
    <t>МБДОУ детский сад №1 «Остров детства» с. Ильинское</t>
  </si>
  <si>
    <t>МБДОУ "Детский сад № 1 пгт.Тымовское"</t>
  </si>
  <si>
    <t>МБДОУ "Детский сад № 3 пгт.Тымовское"</t>
  </si>
  <si>
    <t>МБДОУ "Детский сад № 5 пгт.Тымовское"</t>
  </si>
  <si>
    <t>МБОУ СОШ с.Арги-Паги" (дошкольные группы)</t>
  </si>
  <si>
    <t>МБОУ СОШ  с. Кировское (дошкольные группы)</t>
  </si>
  <si>
    <t>МБДОУ "Детский сад с.Адо-Тымово"</t>
  </si>
  <si>
    <t>МБДОУ "Детский сад с.Ясное"</t>
  </si>
  <si>
    <t>МБДОУ детский сад комбинированного вида № 8 пгт.Шахтерск</t>
  </si>
  <si>
    <t>МБДОУ детский сад № 14 пгт. Шахтерск</t>
  </si>
  <si>
    <t>МБДОУ детский сад № 15 пгт.Шахтерск</t>
  </si>
  <si>
    <t>МБДОУ детский сад № 26 г.Углегорска</t>
  </si>
  <si>
    <t>МБДОУ детский сад № 3 "Радуга" г. Углегорска</t>
  </si>
  <si>
    <t>МБДОУ детский сад № 22 с.Бошняково</t>
  </si>
  <si>
    <t xml:space="preserve">МБДОУ детский сад компенсирующего вида с приоритетным осуществлением квалифицированной коррекции речи № 1 «Солнышко» г.Холмска </t>
  </si>
  <si>
    <t>МБОУ ООШ с. Пионеры" (Дошкольные группы)</t>
  </si>
  <si>
    <t>МБДОУ  детский сад "Ромашка" с. Малокурильское</t>
  </si>
  <si>
    <t>МБДОУ детский сад «Рыбка» пгт. Ю-Курильск</t>
  </si>
  <si>
    <t>МБДОУ детский сад "Звездочка" с. Крабозаводское</t>
  </si>
  <si>
    <t>МБДОУ детский сад "Солнышко" пгт. Ю-Курильск</t>
  </si>
  <si>
    <t>МБДОУ "Детский сад"Островок" с. Малокурильское</t>
  </si>
  <si>
    <t>МБДОУ -детский сад «Белочка» пгт. Ю-Курильск</t>
  </si>
  <si>
    <t>МБДОУ детский сад "Аленка" пгт. Ю-Курильск</t>
  </si>
  <si>
    <t>МБДОУ детский сад общеразвивающего вида № 21 «Кораблик» г. Южно-Сахалинска</t>
  </si>
  <si>
    <t>МАДОУ детский сад комбинированного вида № 27 «Зарничка» г. Южно-Сахалинска</t>
  </si>
  <si>
    <t>МБДОУ № 28 детский сад «Матрешка» г. Южно-Сахалинска</t>
  </si>
  <si>
    <t>МАДОУ детский сад № 34 «Искорка» с. Березняки</t>
  </si>
  <si>
    <t>МБДОУ детский сад комбинированного вида № 41 «Звездочка» г. Южно-Сахалинска</t>
  </si>
  <si>
    <t>МБОУ № 47 детский сад «Ягодка» г. Южно-Сахалинска</t>
  </si>
  <si>
    <t>МАДОУ детский сад № 4 «Лебедушка» г. Южно-Сахалинска</t>
  </si>
  <si>
    <t>МАДОУ детский сад комбинированного вида № 11 «Ромашка» г. Южно-Сахалинска</t>
  </si>
  <si>
    <t>МБДОУ детский сад компенсирующего вида № 32 «Буратино» г. Южно-Сахалинска</t>
  </si>
  <si>
    <t>МАДОУ детский сад общеразвивающего вида № 38 «Лучик» г. Южно-Сахалинска</t>
  </si>
  <si>
    <t>МБДОУ № 50 детский сад «Карусель» г. Южно-Сахалинска</t>
  </si>
  <si>
    <t>МАДОУ детский сад комбинированного вида № 55 «Веснушка» г. Южно-Сахалинска</t>
  </si>
  <si>
    <t>МАДОУ № 57 детский сад  «Бусинка» с. Дальнее</t>
  </si>
  <si>
    <t>МАДОУ детский сад комбинированного вида № 56 «Лукоморье» г. Южно-Сахалинска</t>
  </si>
  <si>
    <t>Итоговый показатель</t>
  </si>
  <si>
    <t>Итоговый показатель (%)</t>
  </si>
  <si>
    <t>Итого по региону</t>
  </si>
  <si>
    <t>Статус форм ФГСН на 17.02.2025</t>
  </si>
  <si>
    <t>МАДОУ детский сад общеразвивающего вида № 7 "Умка" г. Южно-Сахалинска</t>
  </si>
  <si>
    <t>Александровск-Сахалинский муниципальный округ</t>
  </si>
  <si>
    <t>Анивский муниципальный округ</t>
  </si>
  <si>
    <t xml:space="preserve">Долинский муниципальный округ </t>
  </si>
  <si>
    <t>Корсаковский муниципальный округ</t>
  </si>
  <si>
    <t>Курильский муниципальный округ</t>
  </si>
  <si>
    <t>Макаровский муниципальный округ</t>
  </si>
  <si>
    <t>Невельский муниципальный округ</t>
  </si>
  <si>
    <t>Ногликский муниципальный округ</t>
  </si>
  <si>
    <t>Охинский муниципальный округ</t>
  </si>
  <si>
    <t>Поронайский муниципальный округ</t>
  </si>
  <si>
    <t>Северо-Курильский муниципальный округ</t>
  </si>
  <si>
    <t>Смирныховский муниципальный округ</t>
  </si>
  <si>
    <t>Томаринский муниципальный округ</t>
  </si>
  <si>
    <t>Тымовский муниципальный округ</t>
  </si>
  <si>
    <t>Углегорский муниципальный округ</t>
  </si>
  <si>
    <t>Холмский муниципальный округ</t>
  </si>
  <si>
    <t>Южно-Курильский муниципальный округ</t>
  </si>
  <si>
    <t>Статус форм ФГСН на 16.02.2026</t>
  </si>
  <si>
    <t>МБДОУ ЦППМСП г. Углегорска</t>
  </si>
  <si>
    <t>закрыта</t>
  </si>
  <si>
    <t>открыта</t>
  </si>
  <si>
    <t>МБОУ СОШ им. П.И. Рикорда (дошкольные группы)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</si>
</sst>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111111"/>
      <name val="Calibri"/>
      <family val="2"/>
      <charset val="204"/>
      <scheme val="minor"/>
    </font>
    <font>
      <b/>
      <sz val="11"/>
      <color rgb="FF111111"/>
      <name val="Calibri"/>
      <family val="2"/>
      <charset val="204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C8FD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FC9E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0" fillId="6" borderId="1" xfId="0" applyFont="1" applyFill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/>
    <xf numFmtId="0" fontId="9" fillId="4" borderId="1" xfId="0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4" borderId="0" xfId="0" applyFont="1" applyFill="1"/>
    <xf numFmtId="0" fontId="10" fillId="7" borderId="2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2" xfId="0" applyNumberFormat="1" applyFont="1" applyFill="1" applyBorder="1" applyAlignment="1">
      <alignment horizontal="center" vertical="center" wrapText="1"/>
    </xf>
    <xf numFmtId="49" fontId="12" fillId="4" borderId="1" xfId="1" applyNumberFormat="1" applyFont="1" applyFill="1" applyBorder="1" applyAlignment="1" applyProtection="1">
      <alignment horizontal="left" vertical="center" wrapText="1"/>
      <protection locked="0"/>
    </xf>
    <xf numFmtId="1" fontId="10" fillId="0" borderId="2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0" fillId="9" borderId="2" xfId="0" applyNumberFormat="1" applyFont="1" applyFill="1" applyBorder="1" applyAlignment="1">
      <alignment horizontal="center" vertical="center" wrapText="1"/>
    </xf>
    <xf numFmtId="1" fontId="10" fillId="9" borderId="5" xfId="0" applyNumberFormat="1" applyFont="1" applyFill="1" applyBorder="1" applyAlignment="1">
      <alignment horizontal="center" vertical="center" wrapText="1"/>
    </xf>
    <xf numFmtId="1" fontId="11" fillId="4" borderId="5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/>
    </xf>
    <xf numFmtId="1" fontId="11" fillId="4" borderId="2" xfId="0" applyNumberFormat="1" applyFont="1" applyFill="1" applyBorder="1" applyAlignment="1">
      <alignment horizontal="center" vertical="center" wrapText="1"/>
    </xf>
    <xf numFmtId="49" fontId="12" fillId="8" borderId="7" xfId="1" applyNumberFormat="1" applyFont="1" applyFill="1" applyBorder="1" applyAlignment="1" applyProtection="1">
      <alignment horizontal="left" vertical="center" wrapText="1"/>
      <protection locked="0"/>
    </xf>
    <xf numFmtId="0" fontId="10" fillId="0" borderId="8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" fontId="2" fillId="9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49" fontId="12" fillId="8" borderId="9" xfId="1" applyNumberFormat="1" applyFont="1" applyFill="1" applyBorder="1" applyAlignment="1" applyProtection="1">
      <alignment horizontal="left" vertical="center" wrapText="1"/>
      <protection locked="0"/>
    </xf>
    <xf numFmtId="49" fontId="12" fillId="4" borderId="9" xfId="1" applyNumberFormat="1" applyFont="1" applyFill="1" applyBorder="1" applyAlignment="1" applyProtection="1">
      <alignment horizontal="left" vertical="center" wrapText="1"/>
      <protection locked="0"/>
    </xf>
    <xf numFmtId="0" fontId="10" fillId="9" borderId="11" xfId="0" applyNumberFormat="1" applyFont="1" applyFill="1" applyBorder="1" applyAlignment="1">
      <alignment horizontal="center" vertical="center" wrapText="1"/>
    </xf>
    <xf numFmtId="0" fontId="11" fillId="4" borderId="11" xfId="0" applyNumberFormat="1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4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2" fillId="8" borderId="0" xfId="1" applyNumberFormat="1" applyFont="1" applyFill="1" applyAlignment="1" applyProtection="1">
      <alignment horizontal="left"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1" fillId="3" borderId="2" xfId="0" applyFont="1" applyFill="1" applyBorder="1" applyAlignment="1">
      <alignment horizontal="center" vertical="center" wrapText="1"/>
    </xf>
    <xf numFmtId="1" fontId="11" fillId="3" borderId="2" xfId="0" applyNumberFormat="1" applyFont="1" applyFill="1" applyBorder="1" applyAlignment="1">
      <alignment horizontal="center" vertical="center" wrapText="1"/>
    </xf>
    <xf numFmtId="0" fontId="0" fillId="0" borderId="0" xfId="0" applyFill="1"/>
  </cellXfs>
  <cellStyles count="6">
    <cellStyle name="Обычный" xfId="0" builtinId="0"/>
    <cellStyle name="Обычный 2" xfId="1"/>
    <cellStyle name="Обычный 2 2" xfId="3"/>
    <cellStyle name="Обычный 2 3" xfId="4"/>
    <cellStyle name="Обычный 2 3 2" xfId="5"/>
    <cellStyle name="Обычный 2 4" xfId="2"/>
  </cellStyles>
  <dxfs count="0"/>
  <tableStyles count="0" defaultTableStyle="TableStyleMedium2" defaultPivotStyle="PivotStyleLight16"/>
  <colors>
    <mruColors>
      <color rgb="FFDFC9EF"/>
      <color rgb="FFBC8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B221"/>
  <sheetViews>
    <sheetView tabSelected="1" zoomScale="68" zoomScaleNormal="68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C25" sqref="AC25"/>
    </sheetView>
  </sheetViews>
  <sheetFormatPr defaultRowHeight="15" x14ac:dyDescent="0.25"/>
  <cols>
    <col min="1" max="1" width="46.85546875" customWidth="1"/>
    <col min="2" max="2" width="6.7109375" customWidth="1"/>
    <col min="3" max="3" width="44.85546875" customWidth="1"/>
    <col min="4" max="4" width="15.140625" style="39" customWidth="1"/>
    <col min="5" max="5" width="12.140625" style="39" customWidth="1"/>
    <col min="6" max="6" width="12.85546875" style="39" customWidth="1"/>
    <col min="7" max="7" width="13" style="39" customWidth="1"/>
    <col min="8" max="8" width="12.28515625" style="39" customWidth="1"/>
    <col min="9" max="10" width="12.7109375" style="39" customWidth="1"/>
    <col min="11" max="11" width="13.42578125" style="39" customWidth="1"/>
    <col min="12" max="12" width="10.42578125" style="39" customWidth="1"/>
    <col min="13" max="13" width="11.5703125" style="39" customWidth="1"/>
    <col min="14" max="14" width="11" style="39" customWidth="1"/>
    <col min="15" max="15" width="13.28515625" style="39" customWidth="1"/>
    <col min="16" max="16" width="12.85546875" style="39" customWidth="1"/>
    <col min="17" max="17" width="12.5703125" style="39" customWidth="1"/>
    <col min="18" max="18" width="11.140625" style="39" customWidth="1"/>
    <col min="19" max="19" width="13.5703125" style="39" customWidth="1"/>
    <col min="20" max="20" width="13.140625" style="39" customWidth="1"/>
    <col min="21" max="21" width="14.42578125" style="39" customWidth="1"/>
    <col min="22" max="22" width="13.7109375" style="39" customWidth="1"/>
    <col min="23" max="23" width="13.140625" style="39" customWidth="1"/>
    <col min="24" max="25" width="12" style="39" customWidth="1"/>
    <col min="26" max="26" width="13" style="39" customWidth="1"/>
    <col min="27" max="27" width="13.5703125" style="39" customWidth="1"/>
    <col min="28" max="28" width="13.42578125" customWidth="1"/>
  </cols>
  <sheetData>
    <row r="1" spans="1:366" s="5" customFormat="1" ht="120.75" customHeight="1" x14ac:dyDescent="0.2">
      <c r="A1" s="1" t="s">
        <v>0</v>
      </c>
      <c r="B1" s="1"/>
      <c r="C1" s="1" t="s">
        <v>15</v>
      </c>
      <c r="D1" s="34" t="s">
        <v>244</v>
      </c>
      <c r="E1" s="35" t="s">
        <v>1</v>
      </c>
      <c r="F1" s="34" t="s">
        <v>3</v>
      </c>
      <c r="G1" s="34" t="s">
        <v>6</v>
      </c>
      <c r="H1" s="34" t="s">
        <v>7</v>
      </c>
      <c r="I1" s="34" t="s">
        <v>8</v>
      </c>
      <c r="J1" s="34" t="s">
        <v>131</v>
      </c>
      <c r="K1" s="34" t="s">
        <v>132</v>
      </c>
      <c r="L1" s="34" t="s">
        <v>133</v>
      </c>
      <c r="M1" s="34" t="s">
        <v>134</v>
      </c>
      <c r="N1" s="36" t="s">
        <v>2</v>
      </c>
      <c r="O1" s="35" t="s">
        <v>14</v>
      </c>
      <c r="P1" s="34" t="s">
        <v>4</v>
      </c>
      <c r="Q1" s="36" t="s">
        <v>5</v>
      </c>
      <c r="R1" s="35" t="s">
        <v>128</v>
      </c>
      <c r="S1" s="34" t="s">
        <v>10</v>
      </c>
      <c r="T1" s="36" t="s">
        <v>9</v>
      </c>
      <c r="U1" s="35" t="s">
        <v>129</v>
      </c>
      <c r="V1" s="34" t="s">
        <v>12</v>
      </c>
      <c r="W1" s="34" t="s">
        <v>13</v>
      </c>
      <c r="X1" s="36" t="s">
        <v>11</v>
      </c>
      <c r="Y1" s="35" t="s">
        <v>130</v>
      </c>
      <c r="Z1" s="35" t="s">
        <v>222</v>
      </c>
      <c r="AA1" s="35" t="s">
        <v>223</v>
      </c>
    </row>
    <row r="2" spans="1:366" s="5" customFormat="1" ht="19.5" customHeight="1" x14ac:dyDescent="0.2">
      <c r="A2" s="1"/>
      <c r="B2" s="1"/>
      <c r="C2" s="1"/>
      <c r="D2" s="37"/>
      <c r="E2" s="37">
        <v>3</v>
      </c>
      <c r="F2" s="37"/>
      <c r="G2" s="37"/>
      <c r="H2" s="37"/>
      <c r="I2" s="37"/>
      <c r="J2" s="37"/>
      <c r="K2" s="37"/>
      <c r="L2" s="37"/>
      <c r="M2" s="37"/>
      <c r="N2" s="37"/>
      <c r="O2" s="37">
        <v>1</v>
      </c>
      <c r="P2" s="37"/>
      <c r="Q2" s="37"/>
      <c r="R2" s="37">
        <v>1</v>
      </c>
      <c r="S2" s="37"/>
      <c r="T2" s="37"/>
      <c r="U2" s="37">
        <v>1</v>
      </c>
      <c r="V2" s="37"/>
      <c r="W2" s="37"/>
      <c r="X2" s="37"/>
      <c r="Y2" s="37">
        <v>1</v>
      </c>
      <c r="Z2" s="32">
        <f>E2+O2+R2+U2+Y2</f>
        <v>7</v>
      </c>
      <c r="AA2" s="38"/>
    </row>
    <row r="3" spans="1:366" s="56" customFormat="1" ht="30" customHeight="1" x14ac:dyDescent="0.25">
      <c r="A3" s="27" t="s">
        <v>227</v>
      </c>
      <c r="B3" s="27">
        <v>1</v>
      </c>
      <c r="C3" s="41" t="s">
        <v>135</v>
      </c>
      <c r="D3" s="47" t="s">
        <v>246</v>
      </c>
      <c r="E3" s="53">
        <f>IF(D3="закрыта",3,0)</f>
        <v>3</v>
      </c>
      <c r="F3" s="54">
        <v>10</v>
      </c>
      <c r="G3" s="54">
        <v>0</v>
      </c>
      <c r="H3" s="54">
        <v>10</v>
      </c>
      <c r="I3" s="54"/>
      <c r="J3" s="54"/>
      <c r="K3" s="54"/>
      <c r="L3" s="54"/>
      <c r="M3" s="54"/>
      <c r="N3" s="54">
        <v>10</v>
      </c>
      <c r="O3" s="55">
        <f>IF(AND(F3=N3),1,0)</f>
        <v>1</v>
      </c>
      <c r="P3" s="54">
        <v>210</v>
      </c>
      <c r="Q3" s="54">
        <v>210</v>
      </c>
      <c r="R3" s="55">
        <f>IF(AND(P3=Q3),1,0)</f>
        <v>1</v>
      </c>
      <c r="S3" s="54">
        <v>117</v>
      </c>
      <c r="T3" s="54">
        <v>117</v>
      </c>
      <c r="U3" s="55">
        <f>IF(AND(S3=T3),1,0)</f>
        <v>1</v>
      </c>
      <c r="V3" s="54">
        <v>64</v>
      </c>
      <c r="W3" s="54">
        <v>24</v>
      </c>
      <c r="X3" s="54">
        <v>64</v>
      </c>
      <c r="Y3" s="21">
        <f>IF(AND(V3=X3),1,0)</f>
        <v>1</v>
      </c>
      <c r="Z3" s="52">
        <f>E3+O3+R3+U3+Y3</f>
        <v>7</v>
      </c>
      <c r="AA3" s="52">
        <f>Z3*100/$Z$2</f>
        <v>100</v>
      </c>
    </row>
    <row r="4" spans="1:366" ht="30" customHeight="1" x14ac:dyDescent="0.25">
      <c r="A4" s="27" t="s">
        <v>227</v>
      </c>
      <c r="B4" s="27">
        <v>2</v>
      </c>
      <c r="C4" s="41" t="s">
        <v>136</v>
      </c>
      <c r="D4" s="47" t="s">
        <v>246</v>
      </c>
      <c r="E4" s="45">
        <f>IF(D4="закрыта",3,0)</f>
        <v>3</v>
      </c>
      <c r="F4" s="28">
        <v>9</v>
      </c>
      <c r="G4" s="28">
        <v>0</v>
      </c>
      <c r="H4" s="28">
        <v>9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9</v>
      </c>
      <c r="O4" s="29">
        <f t="shared" ref="O4:O6" si="0">IF(AND(F4=N4),1,0)</f>
        <v>1</v>
      </c>
      <c r="P4" s="28">
        <v>192</v>
      </c>
      <c r="Q4" s="28">
        <v>192</v>
      </c>
      <c r="R4" s="29">
        <f t="shared" ref="R4:R31" si="1">IF(AND(P4=Q4),1,0)</f>
        <v>1</v>
      </c>
      <c r="S4" s="28">
        <v>135</v>
      </c>
      <c r="T4" s="28">
        <v>135</v>
      </c>
      <c r="U4" s="29">
        <f t="shared" ref="U4:U31" si="2">IF(AND(S4=T4),1,0)</f>
        <v>1</v>
      </c>
      <c r="V4" s="28">
        <v>48</v>
      </c>
      <c r="W4" s="28">
        <v>19</v>
      </c>
      <c r="X4" s="28">
        <v>48</v>
      </c>
      <c r="Y4" s="21">
        <f t="shared" ref="Y4:Y46" si="3">IF(AND(V4=X4),1,0)</f>
        <v>1</v>
      </c>
      <c r="Z4" s="52">
        <f t="shared" ref="Z4:Z46" si="4">E4+O4+R4+U4+Y4</f>
        <v>7</v>
      </c>
      <c r="AA4" s="52">
        <f t="shared" ref="AA4:AA46" si="5">Z4*100/$Z$2</f>
        <v>100</v>
      </c>
      <c r="AB4" s="56"/>
    </row>
    <row r="5" spans="1:366" ht="30" customHeight="1" x14ac:dyDescent="0.25">
      <c r="A5" s="27" t="s">
        <v>227</v>
      </c>
      <c r="B5" s="27">
        <v>3</v>
      </c>
      <c r="C5" s="41" t="s">
        <v>137</v>
      </c>
      <c r="D5" s="47" t="s">
        <v>246</v>
      </c>
      <c r="E5" s="45">
        <f t="shared" ref="E5:E18" si="6">IF(D5="закрыта",3,0)</f>
        <v>3</v>
      </c>
      <c r="F5" s="28">
        <v>5</v>
      </c>
      <c r="G5" s="28">
        <v>0</v>
      </c>
      <c r="H5" s="28">
        <v>5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5</v>
      </c>
      <c r="O5" s="29">
        <f t="shared" si="0"/>
        <v>1</v>
      </c>
      <c r="P5" s="28">
        <v>107</v>
      </c>
      <c r="Q5" s="28">
        <v>107</v>
      </c>
      <c r="R5" s="29">
        <f t="shared" si="1"/>
        <v>1</v>
      </c>
      <c r="S5" s="28">
        <v>87</v>
      </c>
      <c r="T5" s="28">
        <v>87</v>
      </c>
      <c r="U5" s="29">
        <f t="shared" si="2"/>
        <v>1</v>
      </c>
      <c r="V5" s="28">
        <v>36</v>
      </c>
      <c r="W5" s="28">
        <v>12</v>
      </c>
      <c r="X5" s="28">
        <v>36</v>
      </c>
      <c r="Y5" s="21">
        <f t="shared" si="3"/>
        <v>1</v>
      </c>
      <c r="Z5" s="52">
        <f t="shared" si="4"/>
        <v>7</v>
      </c>
      <c r="AA5" s="52">
        <f t="shared" si="5"/>
        <v>100</v>
      </c>
      <c r="AB5" s="56"/>
    </row>
    <row r="6" spans="1:366" ht="30" customHeight="1" x14ac:dyDescent="0.25">
      <c r="A6" s="27" t="s">
        <v>227</v>
      </c>
      <c r="B6" s="27">
        <v>4</v>
      </c>
      <c r="C6" s="41" t="s">
        <v>138</v>
      </c>
      <c r="D6" s="47" t="s">
        <v>246</v>
      </c>
      <c r="E6" s="45">
        <f t="shared" si="6"/>
        <v>3</v>
      </c>
      <c r="F6" s="28">
        <v>2</v>
      </c>
      <c r="G6" s="28">
        <v>0</v>
      </c>
      <c r="H6" s="28">
        <v>2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2</v>
      </c>
      <c r="O6" s="29">
        <f t="shared" si="0"/>
        <v>1</v>
      </c>
      <c r="P6" s="28">
        <v>25</v>
      </c>
      <c r="Q6" s="28">
        <v>25</v>
      </c>
      <c r="R6" s="29">
        <f t="shared" si="1"/>
        <v>1</v>
      </c>
      <c r="S6" s="28">
        <v>15</v>
      </c>
      <c r="T6" s="28">
        <v>15</v>
      </c>
      <c r="U6" s="29">
        <f t="shared" si="2"/>
        <v>1</v>
      </c>
      <c r="V6" s="28">
        <v>21</v>
      </c>
      <c r="W6" s="28">
        <v>4</v>
      </c>
      <c r="X6" s="28">
        <v>21</v>
      </c>
      <c r="Y6" s="21">
        <f t="shared" si="3"/>
        <v>1</v>
      </c>
      <c r="Z6" s="52">
        <f t="shared" si="4"/>
        <v>7</v>
      </c>
      <c r="AA6" s="52">
        <f t="shared" si="5"/>
        <v>100</v>
      </c>
      <c r="AB6" s="56"/>
    </row>
    <row r="7" spans="1:366" ht="30" customHeight="1" x14ac:dyDescent="0.25">
      <c r="A7" s="27" t="s">
        <v>227</v>
      </c>
      <c r="B7" s="27">
        <v>5</v>
      </c>
      <c r="C7" s="41" t="s">
        <v>139</v>
      </c>
      <c r="D7" s="47" t="s">
        <v>246</v>
      </c>
      <c r="E7" s="45">
        <f t="shared" si="6"/>
        <v>3</v>
      </c>
      <c r="F7" s="28">
        <v>1</v>
      </c>
      <c r="G7" s="28">
        <v>0</v>
      </c>
      <c r="H7" s="28">
        <v>1</v>
      </c>
      <c r="I7" s="28"/>
      <c r="J7" s="28"/>
      <c r="K7" s="28"/>
      <c r="L7" s="28"/>
      <c r="M7" s="28"/>
      <c r="N7" s="28">
        <v>1</v>
      </c>
      <c r="O7" s="29">
        <f>IF(AND(F7=N7),1,0)</f>
        <v>1</v>
      </c>
      <c r="P7" s="28">
        <v>12</v>
      </c>
      <c r="Q7" s="28">
        <v>12</v>
      </c>
      <c r="R7" s="29">
        <f t="shared" si="1"/>
        <v>1</v>
      </c>
      <c r="S7" s="28">
        <v>5</v>
      </c>
      <c r="T7" s="28">
        <v>5</v>
      </c>
      <c r="U7" s="29">
        <f t="shared" si="2"/>
        <v>1</v>
      </c>
      <c r="V7" s="28">
        <v>2</v>
      </c>
      <c r="W7" s="28">
        <v>1</v>
      </c>
      <c r="X7" s="28">
        <v>2</v>
      </c>
      <c r="Y7" s="21">
        <f>IF(AND(V7=X7),1,0)</f>
        <v>1</v>
      </c>
      <c r="Z7" s="52">
        <f t="shared" si="4"/>
        <v>7</v>
      </c>
      <c r="AA7" s="52">
        <f>Z7*100/$Z$2</f>
        <v>100</v>
      </c>
      <c r="AB7" s="56"/>
    </row>
    <row r="8" spans="1:366" s="13" customFormat="1" ht="24.75" customHeight="1" x14ac:dyDescent="0.25">
      <c r="A8" s="10" t="s">
        <v>227</v>
      </c>
      <c r="B8" s="10"/>
      <c r="C8" s="42" t="s">
        <v>16</v>
      </c>
      <c r="D8" s="51"/>
      <c r="E8" s="46"/>
      <c r="F8" s="31">
        <f>SUM(F3:F7)</f>
        <v>27</v>
      </c>
      <c r="G8" s="31">
        <f>SUM(G3:G7)</f>
        <v>0</v>
      </c>
      <c r="H8" s="31">
        <f>SUM(H3:H7)</f>
        <v>27</v>
      </c>
      <c r="I8" s="31">
        <f t="shared" ref="I8:X8" si="7">SUM(I3:I7)</f>
        <v>0</v>
      </c>
      <c r="J8" s="31">
        <f t="shared" si="7"/>
        <v>0</v>
      </c>
      <c r="K8" s="31">
        <f t="shared" si="7"/>
        <v>0</v>
      </c>
      <c r="L8" s="31">
        <f t="shared" si="7"/>
        <v>0</v>
      </c>
      <c r="M8" s="31">
        <f t="shared" si="7"/>
        <v>0</v>
      </c>
      <c r="N8" s="31">
        <f t="shared" si="7"/>
        <v>27</v>
      </c>
      <c r="O8" s="31"/>
      <c r="P8" s="31">
        <f>SUM(P3:P7)</f>
        <v>546</v>
      </c>
      <c r="Q8" s="31">
        <f t="shared" si="7"/>
        <v>546</v>
      </c>
      <c r="R8" s="31"/>
      <c r="S8" s="31">
        <f>SUM(S3:S7)</f>
        <v>359</v>
      </c>
      <c r="T8" s="31">
        <f t="shared" si="7"/>
        <v>359</v>
      </c>
      <c r="U8" s="31"/>
      <c r="V8" s="31">
        <f>SUM(V3:V7)</f>
        <v>171</v>
      </c>
      <c r="W8" s="31">
        <f>SUM(W3:W7)</f>
        <v>60</v>
      </c>
      <c r="X8" s="31">
        <f t="shared" si="7"/>
        <v>171</v>
      </c>
      <c r="Y8" s="22"/>
      <c r="Z8" s="23">
        <f>AVERAGE(Z3:Z7)</f>
        <v>7</v>
      </c>
      <c r="AA8" s="23">
        <f>AVERAGE(AA3:AA7)</f>
        <v>100</v>
      </c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</row>
    <row r="9" spans="1:366" ht="30" customHeight="1" x14ac:dyDescent="0.25">
      <c r="A9" s="27" t="s">
        <v>228</v>
      </c>
      <c r="B9" s="27">
        <v>1</v>
      </c>
      <c r="C9" s="41" t="s">
        <v>140</v>
      </c>
      <c r="D9" s="47" t="s">
        <v>246</v>
      </c>
      <c r="E9" s="45">
        <f t="shared" si="6"/>
        <v>3</v>
      </c>
      <c r="F9" s="28">
        <v>8</v>
      </c>
      <c r="G9" s="28">
        <v>3</v>
      </c>
      <c r="H9" s="28">
        <v>5</v>
      </c>
      <c r="I9" s="28"/>
      <c r="J9" s="28"/>
      <c r="K9" s="28"/>
      <c r="L9" s="28"/>
      <c r="M9" s="28"/>
      <c r="N9" s="28">
        <v>8</v>
      </c>
      <c r="O9" s="29">
        <f>IF(AND(F9=N9),1,0)</f>
        <v>1</v>
      </c>
      <c r="P9" s="28">
        <v>151</v>
      </c>
      <c r="Q9" s="28">
        <v>151</v>
      </c>
      <c r="R9" s="29">
        <f t="shared" si="1"/>
        <v>1</v>
      </c>
      <c r="S9" s="28">
        <v>141</v>
      </c>
      <c r="T9" s="28">
        <v>141</v>
      </c>
      <c r="U9" s="29">
        <f t="shared" si="2"/>
        <v>1</v>
      </c>
      <c r="V9" s="28">
        <v>56</v>
      </c>
      <c r="W9" s="28">
        <v>24</v>
      </c>
      <c r="X9" s="28">
        <v>56</v>
      </c>
      <c r="Y9" s="21">
        <f t="shared" si="3"/>
        <v>1</v>
      </c>
      <c r="Z9" s="52">
        <f t="shared" si="4"/>
        <v>7</v>
      </c>
      <c r="AA9" s="52">
        <f t="shared" ref="AA9:AA19" si="8">Z9*100/$Z$2</f>
        <v>100</v>
      </c>
    </row>
    <row r="10" spans="1:366" ht="30" customHeight="1" x14ac:dyDescent="0.25">
      <c r="A10" s="27" t="s">
        <v>228</v>
      </c>
      <c r="B10" s="27">
        <v>2</v>
      </c>
      <c r="C10" s="41" t="s">
        <v>17</v>
      </c>
      <c r="D10" s="47" t="s">
        <v>247</v>
      </c>
      <c r="E10" s="45">
        <f t="shared" si="6"/>
        <v>0</v>
      </c>
      <c r="F10" s="28">
        <v>8</v>
      </c>
      <c r="G10" s="28">
        <v>0</v>
      </c>
      <c r="H10" s="28">
        <v>8</v>
      </c>
      <c r="I10" s="28"/>
      <c r="J10" s="28"/>
      <c r="K10" s="28"/>
      <c r="L10" s="28"/>
      <c r="M10" s="28"/>
      <c r="N10" s="28">
        <v>8</v>
      </c>
      <c r="O10" s="29">
        <f t="shared" ref="O10:O19" si="9">IF(AND(F10=N10),1,0)</f>
        <v>1</v>
      </c>
      <c r="P10" s="28">
        <v>192</v>
      </c>
      <c r="Q10" s="28">
        <v>192</v>
      </c>
      <c r="R10" s="29">
        <f t="shared" si="1"/>
        <v>1</v>
      </c>
      <c r="S10" s="28">
        <v>192</v>
      </c>
      <c r="T10" s="28">
        <v>192</v>
      </c>
      <c r="U10" s="29">
        <f t="shared" si="2"/>
        <v>1</v>
      </c>
      <c r="V10" s="28">
        <v>55</v>
      </c>
      <c r="W10" s="28">
        <v>26</v>
      </c>
      <c r="X10" s="28">
        <v>55</v>
      </c>
      <c r="Y10" s="21">
        <f t="shared" si="3"/>
        <v>1</v>
      </c>
      <c r="Z10" s="52">
        <f t="shared" si="4"/>
        <v>4</v>
      </c>
      <c r="AA10" s="52">
        <f t="shared" si="8"/>
        <v>57.142857142857146</v>
      </c>
    </row>
    <row r="11" spans="1:366" ht="30" customHeight="1" x14ac:dyDescent="0.25">
      <c r="A11" s="27" t="s">
        <v>228</v>
      </c>
      <c r="B11" s="27">
        <v>3</v>
      </c>
      <c r="C11" s="41" t="s">
        <v>18</v>
      </c>
      <c r="D11" s="47" t="s">
        <v>247</v>
      </c>
      <c r="E11" s="45">
        <f t="shared" si="6"/>
        <v>0</v>
      </c>
      <c r="F11" s="28">
        <v>6</v>
      </c>
      <c r="G11" s="28">
        <v>0</v>
      </c>
      <c r="H11" s="28">
        <v>6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6</v>
      </c>
      <c r="O11" s="29">
        <f t="shared" si="9"/>
        <v>1</v>
      </c>
      <c r="P11" s="28">
        <v>140</v>
      </c>
      <c r="Q11" s="28">
        <v>140</v>
      </c>
      <c r="R11" s="29">
        <f t="shared" si="1"/>
        <v>1</v>
      </c>
      <c r="S11" s="28">
        <v>122</v>
      </c>
      <c r="T11" s="28">
        <v>122</v>
      </c>
      <c r="U11" s="29">
        <f t="shared" si="2"/>
        <v>1</v>
      </c>
      <c r="V11" s="28">
        <v>41</v>
      </c>
      <c r="W11" s="28">
        <v>17</v>
      </c>
      <c r="X11" s="28">
        <v>41</v>
      </c>
      <c r="Y11" s="21">
        <f t="shared" si="3"/>
        <v>1</v>
      </c>
      <c r="Z11" s="52">
        <f t="shared" si="4"/>
        <v>4</v>
      </c>
      <c r="AA11" s="52">
        <f t="shared" si="8"/>
        <v>57.142857142857146</v>
      </c>
    </row>
    <row r="12" spans="1:366" ht="30" customHeight="1" x14ac:dyDescent="0.25">
      <c r="A12" s="27" t="s">
        <v>228</v>
      </c>
      <c r="B12" s="27">
        <v>4</v>
      </c>
      <c r="C12" s="41" t="s">
        <v>19</v>
      </c>
      <c r="D12" s="47" t="s">
        <v>246</v>
      </c>
      <c r="E12" s="45">
        <f t="shared" si="6"/>
        <v>3</v>
      </c>
      <c r="F12" s="28">
        <v>4</v>
      </c>
      <c r="G12" s="28">
        <v>0</v>
      </c>
      <c r="H12" s="28">
        <v>4</v>
      </c>
      <c r="I12" s="28"/>
      <c r="J12" s="28"/>
      <c r="K12" s="28"/>
      <c r="L12" s="28"/>
      <c r="M12" s="28"/>
      <c r="N12" s="28">
        <v>4</v>
      </c>
      <c r="O12" s="29">
        <f t="shared" si="9"/>
        <v>1</v>
      </c>
      <c r="P12" s="28">
        <v>85</v>
      </c>
      <c r="Q12" s="28">
        <v>85</v>
      </c>
      <c r="R12" s="29">
        <f t="shared" si="1"/>
        <v>1</v>
      </c>
      <c r="S12" s="28">
        <v>80</v>
      </c>
      <c r="T12" s="28">
        <v>80</v>
      </c>
      <c r="U12" s="29">
        <f t="shared" si="2"/>
        <v>1</v>
      </c>
      <c r="V12" s="28">
        <v>24</v>
      </c>
      <c r="W12" s="28">
        <v>10</v>
      </c>
      <c r="X12" s="28">
        <v>24</v>
      </c>
      <c r="Y12" s="21">
        <f t="shared" si="3"/>
        <v>1</v>
      </c>
      <c r="Z12" s="52">
        <f t="shared" si="4"/>
        <v>7</v>
      </c>
      <c r="AA12" s="52">
        <f t="shared" si="8"/>
        <v>100</v>
      </c>
    </row>
    <row r="13" spans="1:366" ht="30" customHeight="1" x14ac:dyDescent="0.25">
      <c r="A13" s="27" t="s">
        <v>228</v>
      </c>
      <c r="B13" s="27">
        <v>5</v>
      </c>
      <c r="C13" s="41" t="s">
        <v>141</v>
      </c>
      <c r="D13" s="47" t="s">
        <v>246</v>
      </c>
      <c r="E13" s="45">
        <f t="shared" si="6"/>
        <v>3</v>
      </c>
      <c r="F13" s="28">
        <v>2</v>
      </c>
      <c r="G13" s="28">
        <v>0</v>
      </c>
      <c r="H13" s="28">
        <v>2</v>
      </c>
      <c r="I13" s="28"/>
      <c r="J13" s="28"/>
      <c r="K13" s="28"/>
      <c r="L13" s="28"/>
      <c r="M13" s="28"/>
      <c r="N13" s="28">
        <v>2</v>
      </c>
      <c r="O13" s="29">
        <f t="shared" si="9"/>
        <v>1</v>
      </c>
      <c r="P13" s="28">
        <v>38</v>
      </c>
      <c r="Q13" s="28">
        <v>38</v>
      </c>
      <c r="R13" s="29">
        <f t="shared" si="1"/>
        <v>1</v>
      </c>
      <c r="S13" s="28">
        <v>29</v>
      </c>
      <c r="T13" s="28">
        <v>29</v>
      </c>
      <c r="U13" s="29">
        <f t="shared" si="2"/>
        <v>1</v>
      </c>
      <c r="V13" s="28">
        <v>18</v>
      </c>
      <c r="W13" s="28">
        <v>6</v>
      </c>
      <c r="X13" s="28">
        <v>18</v>
      </c>
      <c r="Y13" s="21">
        <f t="shared" si="3"/>
        <v>1</v>
      </c>
      <c r="Z13" s="52">
        <f t="shared" si="4"/>
        <v>7</v>
      </c>
      <c r="AA13" s="52">
        <f t="shared" si="8"/>
        <v>100</v>
      </c>
    </row>
    <row r="14" spans="1:366" ht="30" customHeight="1" x14ac:dyDescent="0.25">
      <c r="A14" s="27" t="s">
        <v>228</v>
      </c>
      <c r="B14" s="27">
        <v>6</v>
      </c>
      <c r="C14" s="41" t="s">
        <v>20</v>
      </c>
      <c r="D14" s="47" t="s">
        <v>246</v>
      </c>
      <c r="E14" s="45">
        <f t="shared" si="6"/>
        <v>3</v>
      </c>
      <c r="F14" s="28">
        <v>10</v>
      </c>
      <c r="G14" s="28">
        <v>5</v>
      </c>
      <c r="H14" s="28">
        <v>5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10</v>
      </c>
      <c r="O14" s="29">
        <f t="shared" si="9"/>
        <v>1</v>
      </c>
      <c r="P14" s="28">
        <v>185</v>
      </c>
      <c r="Q14" s="28">
        <v>185</v>
      </c>
      <c r="R14" s="29">
        <f t="shared" si="1"/>
        <v>1</v>
      </c>
      <c r="S14" s="28">
        <v>180</v>
      </c>
      <c r="T14" s="28">
        <v>180</v>
      </c>
      <c r="U14" s="29">
        <f t="shared" si="2"/>
        <v>1</v>
      </c>
      <c r="V14" s="28">
        <v>71</v>
      </c>
      <c r="W14" s="28">
        <v>37</v>
      </c>
      <c r="X14" s="28">
        <v>71</v>
      </c>
      <c r="Y14" s="21">
        <f t="shared" si="3"/>
        <v>1</v>
      </c>
      <c r="Z14" s="52">
        <f t="shared" si="4"/>
        <v>7</v>
      </c>
      <c r="AA14" s="52">
        <f t="shared" si="8"/>
        <v>100</v>
      </c>
    </row>
    <row r="15" spans="1:366" ht="30" customHeight="1" x14ac:dyDescent="0.25">
      <c r="A15" s="27" t="s">
        <v>228</v>
      </c>
      <c r="B15" s="27">
        <v>7</v>
      </c>
      <c r="C15" s="41" t="s">
        <v>142</v>
      </c>
      <c r="D15" s="50" t="s">
        <v>247</v>
      </c>
      <c r="E15" s="45">
        <f t="shared" si="6"/>
        <v>0</v>
      </c>
      <c r="F15" s="28">
        <v>9</v>
      </c>
      <c r="G15" s="28">
        <v>0</v>
      </c>
      <c r="H15" s="28">
        <v>9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9</v>
      </c>
      <c r="O15" s="29">
        <f t="shared" si="9"/>
        <v>1</v>
      </c>
      <c r="P15" s="28">
        <v>187</v>
      </c>
      <c r="Q15" s="28">
        <v>187</v>
      </c>
      <c r="R15" s="29">
        <f t="shared" si="1"/>
        <v>1</v>
      </c>
      <c r="S15" s="28">
        <v>155</v>
      </c>
      <c r="T15" s="28">
        <v>155</v>
      </c>
      <c r="U15" s="29">
        <f t="shared" si="2"/>
        <v>1</v>
      </c>
      <c r="V15" s="28">
        <v>66</v>
      </c>
      <c r="W15" s="28">
        <v>28</v>
      </c>
      <c r="X15" s="28">
        <v>66</v>
      </c>
      <c r="Y15" s="21">
        <f t="shared" si="3"/>
        <v>1</v>
      </c>
      <c r="Z15" s="52">
        <f t="shared" si="4"/>
        <v>4</v>
      </c>
      <c r="AA15" s="52">
        <f t="shared" si="8"/>
        <v>57.142857142857146</v>
      </c>
    </row>
    <row r="16" spans="1:366" ht="30" customHeight="1" x14ac:dyDescent="0.25">
      <c r="A16" s="27" t="s">
        <v>228</v>
      </c>
      <c r="B16" s="27">
        <v>8</v>
      </c>
      <c r="C16" s="41" t="s">
        <v>143</v>
      </c>
      <c r="D16" s="50" t="s">
        <v>247</v>
      </c>
      <c r="E16" s="45">
        <f t="shared" si="6"/>
        <v>0</v>
      </c>
      <c r="F16" s="28">
        <v>5</v>
      </c>
      <c r="G16" s="28">
        <v>0</v>
      </c>
      <c r="H16" s="28">
        <v>5</v>
      </c>
      <c r="I16" s="28"/>
      <c r="J16" s="28"/>
      <c r="K16" s="28"/>
      <c r="L16" s="28"/>
      <c r="M16" s="28"/>
      <c r="N16" s="28">
        <v>5</v>
      </c>
      <c r="O16" s="29">
        <f t="shared" si="9"/>
        <v>1</v>
      </c>
      <c r="P16" s="28">
        <v>115</v>
      </c>
      <c r="Q16" s="28">
        <v>115</v>
      </c>
      <c r="R16" s="29">
        <f t="shared" si="1"/>
        <v>1</v>
      </c>
      <c r="S16" s="28">
        <v>101</v>
      </c>
      <c r="T16" s="28">
        <v>101</v>
      </c>
      <c r="U16" s="29">
        <f t="shared" si="2"/>
        <v>1</v>
      </c>
      <c r="V16" s="28">
        <v>33</v>
      </c>
      <c r="W16" s="28">
        <v>14</v>
      </c>
      <c r="X16" s="28">
        <v>33</v>
      </c>
      <c r="Y16" s="21">
        <f t="shared" si="3"/>
        <v>1</v>
      </c>
      <c r="Z16" s="52">
        <f t="shared" si="4"/>
        <v>4</v>
      </c>
      <c r="AA16" s="52">
        <f t="shared" si="8"/>
        <v>57.142857142857146</v>
      </c>
    </row>
    <row r="17" spans="1:366" ht="30" customHeight="1" x14ac:dyDescent="0.25">
      <c r="A17" s="27" t="s">
        <v>228</v>
      </c>
      <c r="B17" s="27">
        <v>9</v>
      </c>
      <c r="C17" s="41" t="s">
        <v>21</v>
      </c>
      <c r="D17" s="47" t="s">
        <v>246</v>
      </c>
      <c r="E17" s="45">
        <f t="shared" si="6"/>
        <v>3</v>
      </c>
      <c r="F17" s="28">
        <v>2</v>
      </c>
      <c r="G17" s="28">
        <v>0</v>
      </c>
      <c r="H17" s="28">
        <v>2</v>
      </c>
      <c r="I17" s="28"/>
      <c r="J17" s="28"/>
      <c r="K17" s="28"/>
      <c r="L17" s="28"/>
      <c r="M17" s="28"/>
      <c r="N17" s="28">
        <v>2</v>
      </c>
      <c r="O17" s="29">
        <f t="shared" si="9"/>
        <v>1</v>
      </c>
      <c r="P17" s="28">
        <v>40</v>
      </c>
      <c r="Q17" s="28">
        <v>40</v>
      </c>
      <c r="R17" s="29">
        <f t="shared" si="1"/>
        <v>1</v>
      </c>
      <c r="S17" s="28">
        <v>22</v>
      </c>
      <c r="T17" s="28">
        <v>22</v>
      </c>
      <c r="U17" s="29">
        <f>IF(AND(S17=T17),1,0)</f>
        <v>1</v>
      </c>
      <c r="V17" s="28">
        <v>10</v>
      </c>
      <c r="W17" s="28">
        <v>7</v>
      </c>
      <c r="X17" s="28">
        <v>10</v>
      </c>
      <c r="Y17" s="21">
        <f t="shared" si="3"/>
        <v>1</v>
      </c>
      <c r="Z17" s="52">
        <f t="shared" si="4"/>
        <v>7</v>
      </c>
      <c r="AA17" s="52">
        <f t="shared" si="8"/>
        <v>100</v>
      </c>
    </row>
    <row r="18" spans="1:366" ht="30" customHeight="1" x14ac:dyDescent="0.25">
      <c r="A18" s="27" t="s">
        <v>228</v>
      </c>
      <c r="B18" s="27">
        <v>10</v>
      </c>
      <c r="C18" s="57" t="s">
        <v>144</v>
      </c>
      <c r="D18" s="47" t="s">
        <v>246</v>
      </c>
      <c r="E18" s="45">
        <f t="shared" si="6"/>
        <v>3</v>
      </c>
      <c r="F18" s="28">
        <v>12</v>
      </c>
      <c r="G18" s="28">
        <v>0</v>
      </c>
      <c r="H18" s="28">
        <v>12</v>
      </c>
      <c r="I18" s="28"/>
      <c r="J18" s="28"/>
      <c r="K18" s="28"/>
      <c r="L18" s="28"/>
      <c r="M18" s="28"/>
      <c r="N18" s="28">
        <v>12</v>
      </c>
      <c r="O18" s="29">
        <f t="shared" si="9"/>
        <v>1</v>
      </c>
      <c r="P18" s="28">
        <v>300</v>
      </c>
      <c r="Q18" s="28">
        <v>300</v>
      </c>
      <c r="R18" s="29">
        <f>IF(AND(P18=Q18),1,0)</f>
        <v>1</v>
      </c>
      <c r="S18" s="28">
        <v>277</v>
      </c>
      <c r="T18" s="28">
        <v>277</v>
      </c>
      <c r="U18" s="29">
        <f t="shared" si="2"/>
        <v>1</v>
      </c>
      <c r="V18" s="28">
        <v>71</v>
      </c>
      <c r="W18" s="28">
        <v>33</v>
      </c>
      <c r="X18" s="28">
        <v>71</v>
      </c>
      <c r="Y18" s="21">
        <f t="shared" si="3"/>
        <v>1</v>
      </c>
      <c r="Z18" s="52">
        <f t="shared" si="4"/>
        <v>7</v>
      </c>
      <c r="AA18" s="52">
        <f t="shared" si="8"/>
        <v>100</v>
      </c>
    </row>
    <row r="19" spans="1:366" ht="30" customHeight="1" x14ac:dyDescent="0.25">
      <c r="A19" s="27" t="s">
        <v>228</v>
      </c>
      <c r="B19" s="27">
        <v>11</v>
      </c>
      <c r="C19" s="41" t="s">
        <v>145</v>
      </c>
      <c r="D19" s="50" t="s">
        <v>247</v>
      </c>
      <c r="E19" s="45">
        <f>IF(D19="закрыта",3,0)</f>
        <v>0</v>
      </c>
      <c r="F19" s="28">
        <v>2</v>
      </c>
      <c r="G19" s="28">
        <v>0</v>
      </c>
      <c r="H19" s="28">
        <v>2</v>
      </c>
      <c r="I19" s="28"/>
      <c r="J19" s="28"/>
      <c r="K19" s="28"/>
      <c r="L19" s="28"/>
      <c r="M19" s="28"/>
      <c r="N19" s="28">
        <v>2</v>
      </c>
      <c r="O19" s="29">
        <f t="shared" si="9"/>
        <v>1</v>
      </c>
      <c r="P19" s="28">
        <v>38</v>
      </c>
      <c r="Q19" s="28">
        <v>38</v>
      </c>
      <c r="R19" s="29">
        <f t="shared" si="1"/>
        <v>1</v>
      </c>
      <c r="S19" s="28">
        <v>27</v>
      </c>
      <c r="T19" s="28">
        <v>27</v>
      </c>
      <c r="U19" s="29">
        <f t="shared" si="2"/>
        <v>1</v>
      </c>
      <c r="V19" s="28">
        <v>9</v>
      </c>
      <c r="W19" s="28">
        <v>4</v>
      </c>
      <c r="X19" s="28">
        <v>9</v>
      </c>
      <c r="Y19" s="21">
        <f t="shared" si="3"/>
        <v>1</v>
      </c>
      <c r="Z19" s="52">
        <f t="shared" si="4"/>
        <v>4</v>
      </c>
      <c r="AA19" s="52">
        <f t="shared" si="8"/>
        <v>57.142857142857146</v>
      </c>
    </row>
    <row r="20" spans="1:366" s="13" customFormat="1" ht="18" customHeight="1" x14ac:dyDescent="0.25">
      <c r="A20" s="10" t="s">
        <v>228</v>
      </c>
      <c r="B20" s="10"/>
      <c r="C20" s="42" t="s">
        <v>16</v>
      </c>
      <c r="D20" s="51"/>
      <c r="E20" s="46"/>
      <c r="F20" s="31">
        <f>SUM(F9:F19)</f>
        <v>68</v>
      </c>
      <c r="G20" s="31">
        <f>SUM(G9:G19)</f>
        <v>8</v>
      </c>
      <c r="H20" s="31">
        <f>SUM(H9:H19)</f>
        <v>60</v>
      </c>
      <c r="I20" s="31">
        <f>SUM(I16:I19)</f>
        <v>0</v>
      </c>
      <c r="J20" s="31">
        <f>SUM(J16:J19)</f>
        <v>0</v>
      </c>
      <c r="K20" s="31">
        <f>SUM(K16:K19)</f>
        <v>0</v>
      </c>
      <c r="L20" s="31">
        <f>SUM(L16:L19)</f>
        <v>0</v>
      </c>
      <c r="M20" s="31">
        <f>SUM(M16:M19)</f>
        <v>0</v>
      </c>
      <c r="N20" s="31">
        <f>SUM(N9:N19)</f>
        <v>68</v>
      </c>
      <c r="O20" s="31"/>
      <c r="P20" s="31">
        <f>SUM(P9:P19)</f>
        <v>1471</v>
      </c>
      <c r="Q20" s="31">
        <f>SUM(Q9:Q19)</f>
        <v>1471</v>
      </c>
      <c r="R20" s="31"/>
      <c r="S20" s="31">
        <f>SUM(S9:S19)</f>
        <v>1326</v>
      </c>
      <c r="T20" s="31">
        <f>SUM(T9:T19)</f>
        <v>1326</v>
      </c>
      <c r="U20" s="31"/>
      <c r="V20" s="31">
        <f>SUM(V9:V19)</f>
        <v>454</v>
      </c>
      <c r="W20" s="31">
        <f>SUM(W9:W19)</f>
        <v>206</v>
      </c>
      <c r="X20" s="31">
        <f>SUM(X9:X19)</f>
        <v>454</v>
      </c>
      <c r="Y20" s="22"/>
      <c r="Z20" s="23">
        <f>AVERAGE(Z9:Z19)</f>
        <v>5.6363636363636367</v>
      </c>
      <c r="AA20" s="23">
        <f>AVERAGE(AA9:AA19)</f>
        <v>80.51948051948051</v>
      </c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</row>
    <row r="21" spans="1:366" ht="30" customHeight="1" x14ac:dyDescent="0.25">
      <c r="A21" s="27" t="s">
        <v>229</v>
      </c>
      <c r="B21" s="27">
        <v>1</v>
      </c>
      <c r="C21" s="41" t="s">
        <v>146</v>
      </c>
      <c r="D21" s="47" t="s">
        <v>246</v>
      </c>
      <c r="E21" s="45">
        <f>IF(D21="закрыта",3,0)</f>
        <v>3</v>
      </c>
      <c r="F21" s="28">
        <v>11</v>
      </c>
      <c r="G21" s="28">
        <v>2</v>
      </c>
      <c r="H21" s="28">
        <v>9</v>
      </c>
      <c r="I21" s="28"/>
      <c r="J21" s="28"/>
      <c r="K21" s="28">
        <v>0</v>
      </c>
      <c r="L21" s="28"/>
      <c r="M21" s="28"/>
      <c r="N21" s="28">
        <v>11</v>
      </c>
      <c r="O21" s="29">
        <f>IF(AND(F21=N21),1,0)</f>
        <v>1</v>
      </c>
      <c r="P21" s="28">
        <v>266</v>
      </c>
      <c r="Q21" s="28">
        <v>266</v>
      </c>
      <c r="R21" s="29">
        <f t="shared" si="1"/>
        <v>1</v>
      </c>
      <c r="S21" s="28">
        <v>194</v>
      </c>
      <c r="T21" s="28">
        <v>194</v>
      </c>
      <c r="U21" s="29">
        <f t="shared" si="2"/>
        <v>1</v>
      </c>
      <c r="V21" s="28">
        <v>71</v>
      </c>
      <c r="W21" s="28">
        <v>33</v>
      </c>
      <c r="X21" s="28">
        <v>71</v>
      </c>
      <c r="Y21" s="21">
        <f t="shared" si="3"/>
        <v>1</v>
      </c>
      <c r="Z21" s="52">
        <f>E21+O21+R21+U21+Y21</f>
        <v>7</v>
      </c>
      <c r="AA21" s="52">
        <f>Z21*100/$Z$2</f>
        <v>100</v>
      </c>
    </row>
    <row r="22" spans="1:366" ht="30" customHeight="1" x14ac:dyDescent="0.25">
      <c r="A22" s="27" t="s">
        <v>229</v>
      </c>
      <c r="B22" s="27">
        <v>2</v>
      </c>
      <c r="C22" s="41" t="s">
        <v>147</v>
      </c>
      <c r="D22" s="47" t="s">
        <v>246</v>
      </c>
      <c r="E22" s="45">
        <f t="shared" ref="E22:E46" si="10">IF(D22="закрыта",3,0)</f>
        <v>3</v>
      </c>
      <c r="F22" s="28">
        <v>10</v>
      </c>
      <c r="G22" s="28">
        <v>1</v>
      </c>
      <c r="H22" s="28">
        <v>6</v>
      </c>
      <c r="I22" s="28">
        <v>2</v>
      </c>
      <c r="J22" s="28">
        <v>1</v>
      </c>
      <c r="K22" s="28"/>
      <c r="L22" s="28"/>
      <c r="M22" s="28"/>
      <c r="N22" s="28">
        <v>10</v>
      </c>
      <c r="O22" s="29">
        <f t="shared" ref="O22:O31" si="11">IF(AND(F22=N22),1,0)</f>
        <v>1</v>
      </c>
      <c r="P22" s="28">
        <v>218</v>
      </c>
      <c r="Q22" s="28">
        <v>218</v>
      </c>
      <c r="R22" s="29">
        <f t="shared" si="1"/>
        <v>1</v>
      </c>
      <c r="S22" s="28">
        <v>189</v>
      </c>
      <c r="T22" s="28">
        <v>189</v>
      </c>
      <c r="U22" s="29">
        <f t="shared" si="2"/>
        <v>1</v>
      </c>
      <c r="V22" s="28">
        <v>69</v>
      </c>
      <c r="W22" s="28">
        <v>29</v>
      </c>
      <c r="X22" s="28">
        <v>69</v>
      </c>
      <c r="Y22" s="21">
        <f t="shared" si="3"/>
        <v>1</v>
      </c>
      <c r="Z22" s="52">
        <f t="shared" si="4"/>
        <v>7</v>
      </c>
      <c r="AA22" s="52">
        <f t="shared" si="5"/>
        <v>100</v>
      </c>
    </row>
    <row r="23" spans="1:366" ht="30" customHeight="1" x14ac:dyDescent="0.25">
      <c r="A23" s="27" t="s">
        <v>229</v>
      </c>
      <c r="B23" s="27">
        <v>3</v>
      </c>
      <c r="C23" s="41" t="s">
        <v>148</v>
      </c>
      <c r="D23" s="47" t="s">
        <v>246</v>
      </c>
      <c r="E23" s="45">
        <f>IF(D23="закрыта",3,0)</f>
        <v>3</v>
      </c>
      <c r="F23" s="28">
        <v>6</v>
      </c>
      <c r="G23" s="28">
        <v>1</v>
      </c>
      <c r="H23" s="28">
        <v>5</v>
      </c>
      <c r="I23" s="28"/>
      <c r="J23" s="28"/>
      <c r="K23" s="28"/>
      <c r="L23" s="28"/>
      <c r="M23" s="28"/>
      <c r="N23" s="28">
        <v>6</v>
      </c>
      <c r="O23" s="29">
        <f>IF(AND(F23=N23),1,0)</f>
        <v>1</v>
      </c>
      <c r="P23" s="28">
        <v>113</v>
      </c>
      <c r="Q23" s="28">
        <v>113</v>
      </c>
      <c r="R23" s="29">
        <f t="shared" si="1"/>
        <v>1</v>
      </c>
      <c r="S23" s="28">
        <v>113</v>
      </c>
      <c r="T23" s="28">
        <v>113</v>
      </c>
      <c r="U23" s="29">
        <f t="shared" si="2"/>
        <v>1</v>
      </c>
      <c r="V23" s="28">
        <v>40</v>
      </c>
      <c r="W23" s="28">
        <v>17</v>
      </c>
      <c r="X23" s="28">
        <v>40</v>
      </c>
      <c r="Y23" s="21">
        <f t="shared" si="3"/>
        <v>1</v>
      </c>
      <c r="Z23" s="52">
        <f t="shared" si="4"/>
        <v>7</v>
      </c>
      <c r="AA23" s="52">
        <f t="shared" si="5"/>
        <v>100</v>
      </c>
    </row>
    <row r="24" spans="1:366" ht="30" customHeight="1" x14ac:dyDescent="0.25">
      <c r="A24" s="27" t="s">
        <v>229</v>
      </c>
      <c r="B24" s="27">
        <v>4</v>
      </c>
      <c r="C24" s="41" t="s">
        <v>149</v>
      </c>
      <c r="D24" s="47" t="s">
        <v>247</v>
      </c>
      <c r="E24" s="45">
        <f t="shared" si="10"/>
        <v>0</v>
      </c>
      <c r="F24" s="28">
        <v>12</v>
      </c>
      <c r="G24" s="28">
        <v>3</v>
      </c>
      <c r="H24" s="28">
        <v>7</v>
      </c>
      <c r="I24" s="28"/>
      <c r="J24" s="28"/>
      <c r="K24" s="28">
        <v>2</v>
      </c>
      <c r="L24" s="28"/>
      <c r="M24" s="28"/>
      <c r="N24" s="28">
        <v>12</v>
      </c>
      <c r="O24" s="29">
        <f t="shared" si="11"/>
        <v>1</v>
      </c>
      <c r="P24" s="28">
        <v>252</v>
      </c>
      <c r="Q24" s="28">
        <v>252</v>
      </c>
      <c r="R24" s="29">
        <f t="shared" si="1"/>
        <v>1</v>
      </c>
      <c r="S24" s="28">
        <v>176</v>
      </c>
      <c r="T24" s="28">
        <v>176</v>
      </c>
      <c r="U24" s="29">
        <f t="shared" si="2"/>
        <v>1</v>
      </c>
      <c r="V24" s="28">
        <v>73</v>
      </c>
      <c r="W24" s="28">
        <v>34</v>
      </c>
      <c r="X24" s="28">
        <v>73</v>
      </c>
      <c r="Y24" s="21">
        <f t="shared" si="3"/>
        <v>1</v>
      </c>
      <c r="Z24" s="52">
        <f>E24+O24+R24+U24+Y24</f>
        <v>4</v>
      </c>
      <c r="AA24" s="52">
        <f t="shared" si="5"/>
        <v>57.142857142857146</v>
      </c>
    </row>
    <row r="25" spans="1:366" ht="30" customHeight="1" x14ac:dyDescent="0.25">
      <c r="A25" s="27" t="s">
        <v>229</v>
      </c>
      <c r="B25" s="27">
        <v>5</v>
      </c>
      <c r="C25" s="41" t="s">
        <v>22</v>
      </c>
      <c r="D25" s="47" t="s">
        <v>246</v>
      </c>
      <c r="E25" s="45">
        <f t="shared" si="10"/>
        <v>3</v>
      </c>
      <c r="F25" s="28">
        <v>5</v>
      </c>
      <c r="G25" s="28">
        <v>0</v>
      </c>
      <c r="H25" s="28">
        <v>5</v>
      </c>
      <c r="I25" s="28"/>
      <c r="J25" s="28"/>
      <c r="K25" s="28"/>
      <c r="L25" s="28"/>
      <c r="M25" s="28"/>
      <c r="N25" s="28">
        <v>5</v>
      </c>
      <c r="O25" s="29">
        <f t="shared" si="11"/>
        <v>1</v>
      </c>
      <c r="P25" s="28">
        <v>114</v>
      </c>
      <c r="Q25" s="28">
        <v>114</v>
      </c>
      <c r="R25" s="29">
        <f t="shared" si="1"/>
        <v>1</v>
      </c>
      <c r="S25" s="28">
        <v>62</v>
      </c>
      <c r="T25" s="28">
        <v>62</v>
      </c>
      <c r="U25" s="29">
        <f t="shared" si="2"/>
        <v>1</v>
      </c>
      <c r="V25" s="28">
        <v>35</v>
      </c>
      <c r="W25" s="28">
        <v>15</v>
      </c>
      <c r="X25" s="28">
        <v>35</v>
      </c>
      <c r="Y25" s="21">
        <f t="shared" si="3"/>
        <v>1</v>
      </c>
      <c r="Z25" s="52">
        <f t="shared" si="4"/>
        <v>7</v>
      </c>
      <c r="AA25" s="52">
        <f t="shared" si="5"/>
        <v>100</v>
      </c>
    </row>
    <row r="26" spans="1:366" ht="30" customHeight="1" x14ac:dyDescent="0.25">
      <c r="A26" s="27" t="s">
        <v>229</v>
      </c>
      <c r="B26" s="27">
        <v>6</v>
      </c>
      <c r="C26" s="41" t="s">
        <v>23</v>
      </c>
      <c r="D26" s="47" t="s">
        <v>247</v>
      </c>
      <c r="E26" s="45">
        <f t="shared" si="10"/>
        <v>0</v>
      </c>
      <c r="F26" s="28">
        <v>4</v>
      </c>
      <c r="G26" s="28">
        <v>0</v>
      </c>
      <c r="H26" s="28">
        <v>4</v>
      </c>
      <c r="I26" s="28"/>
      <c r="J26" s="28"/>
      <c r="K26" s="28"/>
      <c r="L26" s="28"/>
      <c r="M26" s="28"/>
      <c r="N26" s="28">
        <v>4</v>
      </c>
      <c r="O26" s="29">
        <f t="shared" si="11"/>
        <v>1</v>
      </c>
      <c r="P26" s="28">
        <v>75</v>
      </c>
      <c r="Q26" s="28">
        <v>75</v>
      </c>
      <c r="R26" s="29">
        <f t="shared" si="1"/>
        <v>1</v>
      </c>
      <c r="S26" s="28">
        <v>43</v>
      </c>
      <c r="T26" s="28">
        <v>43</v>
      </c>
      <c r="U26" s="29">
        <f t="shared" si="2"/>
        <v>1</v>
      </c>
      <c r="V26" s="28">
        <v>27</v>
      </c>
      <c r="W26" s="28">
        <v>10</v>
      </c>
      <c r="X26" s="28">
        <v>27</v>
      </c>
      <c r="Y26" s="21">
        <f t="shared" si="3"/>
        <v>1</v>
      </c>
      <c r="Z26" s="52">
        <f t="shared" si="4"/>
        <v>4</v>
      </c>
      <c r="AA26" s="52">
        <f t="shared" si="5"/>
        <v>57.142857142857146</v>
      </c>
    </row>
    <row r="27" spans="1:366" ht="30" customHeight="1" x14ac:dyDescent="0.25">
      <c r="A27" s="27" t="s">
        <v>229</v>
      </c>
      <c r="B27" s="27">
        <v>7</v>
      </c>
      <c r="C27" s="41" t="s">
        <v>24</v>
      </c>
      <c r="D27" s="47" t="s">
        <v>247</v>
      </c>
      <c r="E27" s="45">
        <f t="shared" si="10"/>
        <v>0</v>
      </c>
      <c r="F27" s="28">
        <v>9</v>
      </c>
      <c r="G27" s="28">
        <v>0</v>
      </c>
      <c r="H27" s="28">
        <v>9</v>
      </c>
      <c r="I27" s="28"/>
      <c r="J27" s="28"/>
      <c r="K27" s="28"/>
      <c r="L27" s="28"/>
      <c r="M27" s="28"/>
      <c r="N27" s="28">
        <v>9</v>
      </c>
      <c r="O27" s="29">
        <f t="shared" si="11"/>
        <v>1</v>
      </c>
      <c r="P27" s="28">
        <v>223</v>
      </c>
      <c r="Q27" s="28">
        <v>223</v>
      </c>
      <c r="R27" s="29">
        <f t="shared" si="1"/>
        <v>1</v>
      </c>
      <c r="S27" s="28">
        <v>135</v>
      </c>
      <c r="T27" s="28">
        <v>135</v>
      </c>
      <c r="U27" s="29">
        <f t="shared" si="2"/>
        <v>1</v>
      </c>
      <c r="V27" s="28">
        <v>60</v>
      </c>
      <c r="W27" s="28">
        <v>24</v>
      </c>
      <c r="X27" s="28">
        <v>60</v>
      </c>
      <c r="Y27" s="21">
        <f t="shared" si="3"/>
        <v>1</v>
      </c>
      <c r="Z27" s="52">
        <f t="shared" si="4"/>
        <v>4</v>
      </c>
      <c r="AA27" s="52">
        <f t="shared" si="5"/>
        <v>57.142857142857146</v>
      </c>
    </row>
    <row r="28" spans="1:366" ht="30" customHeight="1" x14ac:dyDescent="0.25">
      <c r="A28" s="27" t="s">
        <v>229</v>
      </c>
      <c r="B28" s="27">
        <v>8</v>
      </c>
      <c r="C28" s="41" t="s">
        <v>25</v>
      </c>
      <c r="D28" s="47" t="s">
        <v>246</v>
      </c>
      <c r="E28" s="45">
        <f t="shared" si="10"/>
        <v>3</v>
      </c>
      <c r="F28" s="28">
        <v>8</v>
      </c>
      <c r="G28" s="28">
        <v>2</v>
      </c>
      <c r="H28" s="28">
        <v>6</v>
      </c>
      <c r="I28" s="28"/>
      <c r="J28" s="28"/>
      <c r="K28" s="28">
        <v>0</v>
      </c>
      <c r="L28" s="28"/>
      <c r="M28" s="28"/>
      <c r="N28" s="28">
        <v>8</v>
      </c>
      <c r="O28" s="29">
        <f t="shared" si="11"/>
        <v>1</v>
      </c>
      <c r="P28" s="28">
        <v>165</v>
      </c>
      <c r="Q28" s="28">
        <v>165</v>
      </c>
      <c r="R28" s="29">
        <f t="shared" si="1"/>
        <v>1</v>
      </c>
      <c r="S28" s="28">
        <v>147</v>
      </c>
      <c r="T28" s="28">
        <v>147</v>
      </c>
      <c r="U28" s="29">
        <f t="shared" si="2"/>
        <v>1</v>
      </c>
      <c r="V28" s="28">
        <v>57</v>
      </c>
      <c r="W28" s="28">
        <v>23</v>
      </c>
      <c r="X28" s="28">
        <v>57</v>
      </c>
      <c r="Y28" s="21">
        <f t="shared" si="3"/>
        <v>1</v>
      </c>
      <c r="Z28" s="52">
        <f t="shared" si="4"/>
        <v>7</v>
      </c>
      <c r="AA28" s="52">
        <f t="shared" si="5"/>
        <v>100</v>
      </c>
    </row>
    <row r="29" spans="1:366" ht="30" customHeight="1" x14ac:dyDescent="0.25">
      <c r="A29" s="27" t="s">
        <v>229</v>
      </c>
      <c r="B29" s="27">
        <v>9</v>
      </c>
      <c r="C29" s="41" t="s">
        <v>26</v>
      </c>
      <c r="D29" s="47" t="s">
        <v>246</v>
      </c>
      <c r="E29" s="45">
        <f t="shared" si="10"/>
        <v>3</v>
      </c>
      <c r="F29" s="28">
        <v>4</v>
      </c>
      <c r="G29" s="28">
        <v>0</v>
      </c>
      <c r="H29" s="28">
        <v>4</v>
      </c>
      <c r="I29" s="28"/>
      <c r="J29" s="28"/>
      <c r="K29" s="28">
        <v>0</v>
      </c>
      <c r="L29" s="28"/>
      <c r="M29" s="28"/>
      <c r="N29" s="28">
        <v>4</v>
      </c>
      <c r="O29" s="29">
        <f t="shared" si="11"/>
        <v>1</v>
      </c>
      <c r="P29" s="28">
        <v>90</v>
      </c>
      <c r="Q29" s="28">
        <v>90</v>
      </c>
      <c r="R29" s="29">
        <f t="shared" si="1"/>
        <v>1</v>
      </c>
      <c r="S29" s="28">
        <v>33</v>
      </c>
      <c r="T29" s="28">
        <v>33</v>
      </c>
      <c r="U29" s="29">
        <f t="shared" si="2"/>
        <v>1</v>
      </c>
      <c r="V29" s="28">
        <v>29</v>
      </c>
      <c r="W29" s="28">
        <v>12</v>
      </c>
      <c r="X29" s="28">
        <v>29</v>
      </c>
      <c r="Y29" s="21">
        <f t="shared" si="3"/>
        <v>1</v>
      </c>
      <c r="Z29" s="52">
        <f t="shared" si="4"/>
        <v>7</v>
      </c>
      <c r="AA29" s="52">
        <f t="shared" si="5"/>
        <v>100</v>
      </c>
    </row>
    <row r="30" spans="1:366" ht="30" customHeight="1" x14ac:dyDescent="0.25">
      <c r="A30" s="27" t="s">
        <v>229</v>
      </c>
      <c r="B30" s="27">
        <v>10</v>
      </c>
      <c r="C30" s="41" t="s">
        <v>27</v>
      </c>
      <c r="D30" s="50" t="s">
        <v>247</v>
      </c>
      <c r="E30" s="45">
        <f>IF(D30="закрыта",3,0)</f>
        <v>0</v>
      </c>
      <c r="F30" s="28">
        <v>1</v>
      </c>
      <c r="G30" s="28">
        <v>0</v>
      </c>
      <c r="H30" s="28">
        <v>1</v>
      </c>
      <c r="I30" s="28"/>
      <c r="J30" s="28"/>
      <c r="K30" s="28"/>
      <c r="L30" s="28"/>
      <c r="M30" s="28"/>
      <c r="N30" s="28">
        <v>1</v>
      </c>
      <c r="O30" s="29">
        <f t="shared" si="11"/>
        <v>1</v>
      </c>
      <c r="P30" s="28">
        <v>20</v>
      </c>
      <c r="Q30" s="28">
        <v>20</v>
      </c>
      <c r="R30" s="29">
        <f t="shared" si="1"/>
        <v>1</v>
      </c>
      <c r="S30" s="28">
        <v>7</v>
      </c>
      <c r="T30" s="28">
        <v>7</v>
      </c>
      <c r="U30" s="29">
        <f t="shared" si="2"/>
        <v>1</v>
      </c>
      <c r="V30" s="28">
        <v>5</v>
      </c>
      <c r="W30" s="28">
        <v>2</v>
      </c>
      <c r="X30" s="28">
        <v>5</v>
      </c>
      <c r="Y30" s="21">
        <f t="shared" si="3"/>
        <v>1</v>
      </c>
      <c r="Z30" s="52">
        <f t="shared" si="4"/>
        <v>4</v>
      </c>
      <c r="AA30" s="52">
        <f t="shared" si="5"/>
        <v>57.142857142857146</v>
      </c>
    </row>
    <row r="31" spans="1:366" ht="30" customHeight="1" x14ac:dyDescent="0.25">
      <c r="A31" s="27" t="s">
        <v>229</v>
      </c>
      <c r="B31" s="27">
        <v>11</v>
      </c>
      <c r="C31" s="41" t="s">
        <v>150</v>
      </c>
      <c r="D31" s="50" t="s">
        <v>247</v>
      </c>
      <c r="E31" s="45">
        <f t="shared" si="10"/>
        <v>0</v>
      </c>
      <c r="F31" s="28">
        <v>1</v>
      </c>
      <c r="G31" s="28">
        <v>0</v>
      </c>
      <c r="H31" s="28">
        <v>1</v>
      </c>
      <c r="I31" s="28"/>
      <c r="J31" s="58"/>
      <c r="K31" s="28"/>
      <c r="L31" s="28"/>
      <c r="M31" s="28"/>
      <c r="N31" s="28">
        <v>1</v>
      </c>
      <c r="O31" s="29">
        <f t="shared" si="11"/>
        <v>1</v>
      </c>
      <c r="P31" s="28">
        <v>20</v>
      </c>
      <c r="Q31" s="28">
        <v>15</v>
      </c>
      <c r="R31" s="29">
        <f t="shared" si="1"/>
        <v>0</v>
      </c>
      <c r="S31" s="28">
        <v>8</v>
      </c>
      <c r="T31" s="28">
        <v>8</v>
      </c>
      <c r="U31" s="29">
        <f t="shared" si="2"/>
        <v>1</v>
      </c>
      <c r="V31" s="28">
        <v>5</v>
      </c>
      <c r="W31" s="28">
        <v>2</v>
      </c>
      <c r="X31" s="28">
        <v>5</v>
      </c>
      <c r="Y31" s="21">
        <f t="shared" si="3"/>
        <v>1</v>
      </c>
      <c r="Z31" s="52">
        <f t="shared" si="4"/>
        <v>3</v>
      </c>
      <c r="AA31" s="52">
        <f t="shared" si="5"/>
        <v>42.857142857142854</v>
      </c>
    </row>
    <row r="32" spans="1:366" s="13" customFormat="1" ht="18" customHeight="1" x14ac:dyDescent="0.25">
      <c r="A32" s="10" t="s">
        <v>229</v>
      </c>
      <c r="B32" s="10"/>
      <c r="C32" s="42" t="s">
        <v>16</v>
      </c>
      <c r="D32" s="51"/>
      <c r="E32" s="46"/>
      <c r="F32" s="31">
        <f t="shared" ref="F32:N32" si="12">SUM(F21:F31)</f>
        <v>71</v>
      </c>
      <c r="G32" s="31">
        <f t="shared" si="12"/>
        <v>9</v>
      </c>
      <c r="H32" s="31">
        <f t="shared" si="12"/>
        <v>57</v>
      </c>
      <c r="I32" s="31">
        <f t="shared" si="12"/>
        <v>2</v>
      </c>
      <c r="J32" s="31">
        <f t="shared" si="12"/>
        <v>1</v>
      </c>
      <c r="K32" s="31">
        <f t="shared" si="12"/>
        <v>2</v>
      </c>
      <c r="L32" s="31">
        <f t="shared" si="12"/>
        <v>0</v>
      </c>
      <c r="M32" s="31">
        <f t="shared" si="12"/>
        <v>0</v>
      </c>
      <c r="N32" s="31">
        <f t="shared" si="12"/>
        <v>71</v>
      </c>
      <c r="O32" s="31"/>
      <c r="P32" s="31">
        <f>SUM(P21:P31)</f>
        <v>1556</v>
      </c>
      <c r="Q32" s="31">
        <f>SUM(Q21:Q31)</f>
        <v>1551</v>
      </c>
      <c r="R32" s="31"/>
      <c r="S32" s="31">
        <f>SUM(S21:S31)</f>
        <v>1107</v>
      </c>
      <c r="T32" s="31">
        <f>SUM(T21:T31)</f>
        <v>1107</v>
      </c>
      <c r="U32" s="31"/>
      <c r="V32" s="31">
        <f>SUM(V21:V31)</f>
        <v>471</v>
      </c>
      <c r="W32" s="31">
        <f>SUM(W21:W31)</f>
        <v>201</v>
      </c>
      <c r="X32" s="31">
        <f>SUM(X21:X31)</f>
        <v>471</v>
      </c>
      <c r="Y32" s="22"/>
      <c r="Z32" s="23">
        <f>AVERAGE(Z21:Z31)</f>
        <v>5.5454545454545459</v>
      </c>
      <c r="AA32" s="23">
        <f>AVERAGE(AA21:AA31)</f>
        <v>79.220779220779221</v>
      </c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15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</row>
    <row r="33" spans="1:366" ht="38.25" customHeight="1" x14ac:dyDescent="0.25">
      <c r="A33" s="27" t="s">
        <v>230</v>
      </c>
      <c r="B33" s="27">
        <v>1</v>
      </c>
      <c r="C33" s="41" t="s">
        <v>151</v>
      </c>
      <c r="D33" s="47" t="s">
        <v>246</v>
      </c>
      <c r="E33" s="45">
        <f t="shared" si="10"/>
        <v>3</v>
      </c>
      <c r="F33" s="28">
        <v>12</v>
      </c>
      <c r="G33" s="28">
        <v>0</v>
      </c>
      <c r="H33" s="28">
        <v>12</v>
      </c>
      <c r="I33" s="28"/>
      <c r="J33" s="28"/>
      <c r="K33" s="28"/>
      <c r="L33" s="28"/>
      <c r="M33" s="28"/>
      <c r="N33" s="28">
        <v>12</v>
      </c>
      <c r="O33" s="29">
        <f t="shared" ref="O33:O46" si="13">IF(AND(F33=N33),1,0)</f>
        <v>1</v>
      </c>
      <c r="P33" s="28">
        <v>280</v>
      </c>
      <c r="Q33" s="28">
        <v>280</v>
      </c>
      <c r="R33" s="29">
        <f t="shared" ref="R33:R46" si="14">IF(AND(P33=Q33),1,0)</f>
        <v>1</v>
      </c>
      <c r="S33" s="28">
        <v>272</v>
      </c>
      <c r="T33" s="28">
        <v>272</v>
      </c>
      <c r="U33" s="29">
        <f t="shared" ref="U33:U46" si="15">IF(AND(S33=T33),1,0)</f>
        <v>1</v>
      </c>
      <c r="V33" s="28">
        <v>77</v>
      </c>
      <c r="W33" s="28">
        <v>34</v>
      </c>
      <c r="X33" s="28">
        <v>77</v>
      </c>
      <c r="Y33" s="21">
        <f t="shared" si="3"/>
        <v>1</v>
      </c>
      <c r="Z33" s="52">
        <f t="shared" si="4"/>
        <v>7</v>
      </c>
      <c r="AA33" s="52">
        <f t="shared" si="5"/>
        <v>100</v>
      </c>
    </row>
    <row r="34" spans="1:366" ht="30" customHeight="1" x14ac:dyDescent="0.25">
      <c r="A34" s="27" t="s">
        <v>230</v>
      </c>
      <c r="B34" s="27">
        <v>2</v>
      </c>
      <c r="C34" s="41" t="s">
        <v>152</v>
      </c>
      <c r="D34" s="47" t="s">
        <v>246</v>
      </c>
      <c r="E34" s="45">
        <f t="shared" si="10"/>
        <v>3</v>
      </c>
      <c r="F34" s="28">
        <v>10</v>
      </c>
      <c r="G34" s="28">
        <v>5</v>
      </c>
      <c r="H34" s="28">
        <v>5</v>
      </c>
      <c r="I34" s="28"/>
      <c r="J34" s="28"/>
      <c r="K34" s="28"/>
      <c r="L34" s="28"/>
      <c r="M34" s="28"/>
      <c r="N34" s="28">
        <v>10</v>
      </c>
      <c r="O34" s="29">
        <f t="shared" si="13"/>
        <v>1</v>
      </c>
      <c r="P34" s="28">
        <v>200</v>
      </c>
      <c r="Q34" s="28">
        <v>200</v>
      </c>
      <c r="R34" s="29">
        <f t="shared" si="14"/>
        <v>1</v>
      </c>
      <c r="S34" s="28">
        <v>169</v>
      </c>
      <c r="T34" s="28">
        <v>169</v>
      </c>
      <c r="U34" s="29">
        <f t="shared" si="15"/>
        <v>1</v>
      </c>
      <c r="V34" s="28">
        <v>64</v>
      </c>
      <c r="W34" s="28">
        <v>27</v>
      </c>
      <c r="X34" s="28">
        <v>64</v>
      </c>
      <c r="Y34" s="21">
        <f t="shared" si="3"/>
        <v>1</v>
      </c>
      <c r="Z34" s="52">
        <f t="shared" si="4"/>
        <v>7</v>
      </c>
      <c r="AA34" s="52">
        <f t="shared" si="5"/>
        <v>100</v>
      </c>
    </row>
    <row r="35" spans="1:366" ht="30" customHeight="1" x14ac:dyDescent="0.25">
      <c r="A35" s="27" t="s">
        <v>230</v>
      </c>
      <c r="B35" s="27">
        <v>3</v>
      </c>
      <c r="C35" s="41" t="s">
        <v>153</v>
      </c>
      <c r="D35" s="47" t="s">
        <v>246</v>
      </c>
      <c r="E35" s="45">
        <f t="shared" si="10"/>
        <v>3</v>
      </c>
      <c r="F35" s="28">
        <v>9</v>
      </c>
      <c r="G35" s="28">
        <v>0</v>
      </c>
      <c r="H35" s="28">
        <v>9</v>
      </c>
      <c r="I35" s="28"/>
      <c r="J35" s="28"/>
      <c r="K35" s="28"/>
      <c r="L35" s="28"/>
      <c r="M35" s="28"/>
      <c r="N35" s="28">
        <v>9</v>
      </c>
      <c r="O35" s="29">
        <f t="shared" si="13"/>
        <v>1</v>
      </c>
      <c r="P35" s="28">
        <v>236</v>
      </c>
      <c r="Q35" s="28">
        <v>236</v>
      </c>
      <c r="R35" s="29">
        <f t="shared" si="14"/>
        <v>1</v>
      </c>
      <c r="S35" s="28">
        <v>230</v>
      </c>
      <c r="T35" s="28">
        <v>230</v>
      </c>
      <c r="U35" s="29">
        <f t="shared" si="15"/>
        <v>1</v>
      </c>
      <c r="V35" s="28">
        <v>62</v>
      </c>
      <c r="W35" s="28">
        <v>25</v>
      </c>
      <c r="X35" s="28">
        <v>62</v>
      </c>
      <c r="Y35" s="21">
        <f t="shared" si="3"/>
        <v>1</v>
      </c>
      <c r="Z35" s="52">
        <f t="shared" si="4"/>
        <v>7</v>
      </c>
      <c r="AA35" s="52">
        <f t="shared" si="5"/>
        <v>100</v>
      </c>
    </row>
    <row r="36" spans="1:366" ht="30" customHeight="1" x14ac:dyDescent="0.25">
      <c r="A36" s="27" t="s">
        <v>230</v>
      </c>
      <c r="B36" s="27">
        <v>4</v>
      </c>
      <c r="C36" s="41" t="s">
        <v>154</v>
      </c>
      <c r="D36" s="47" t="s">
        <v>246</v>
      </c>
      <c r="E36" s="45">
        <f t="shared" si="10"/>
        <v>3</v>
      </c>
      <c r="F36" s="28">
        <v>10</v>
      </c>
      <c r="G36" s="28">
        <v>0</v>
      </c>
      <c r="H36" s="28">
        <v>10</v>
      </c>
      <c r="I36" s="28"/>
      <c r="J36" s="28"/>
      <c r="K36" s="28"/>
      <c r="L36" s="28"/>
      <c r="M36" s="28"/>
      <c r="N36" s="28">
        <v>10</v>
      </c>
      <c r="O36" s="29">
        <f t="shared" si="13"/>
        <v>1</v>
      </c>
      <c r="P36" s="28">
        <v>273</v>
      </c>
      <c r="Q36" s="28">
        <v>273</v>
      </c>
      <c r="R36" s="29">
        <f t="shared" si="14"/>
        <v>1</v>
      </c>
      <c r="S36" s="28">
        <v>217</v>
      </c>
      <c r="T36" s="28">
        <v>217</v>
      </c>
      <c r="U36" s="29">
        <f t="shared" si="15"/>
        <v>1</v>
      </c>
      <c r="V36" s="28">
        <v>61</v>
      </c>
      <c r="W36" s="28">
        <v>23</v>
      </c>
      <c r="X36" s="28">
        <v>61</v>
      </c>
      <c r="Y36" s="21">
        <f t="shared" si="3"/>
        <v>1</v>
      </c>
      <c r="Z36" s="52">
        <f t="shared" si="4"/>
        <v>7</v>
      </c>
      <c r="AA36" s="52">
        <f t="shared" si="5"/>
        <v>100</v>
      </c>
    </row>
    <row r="37" spans="1:366" ht="35.25" customHeight="1" x14ac:dyDescent="0.25">
      <c r="A37" s="27" t="s">
        <v>230</v>
      </c>
      <c r="B37" s="27">
        <v>5</v>
      </c>
      <c r="C37" s="41" t="s">
        <v>155</v>
      </c>
      <c r="D37" s="47" t="s">
        <v>246</v>
      </c>
      <c r="E37" s="45">
        <f t="shared" si="10"/>
        <v>3</v>
      </c>
      <c r="F37" s="28">
        <v>6</v>
      </c>
      <c r="G37" s="28">
        <v>0</v>
      </c>
      <c r="H37" s="28">
        <v>6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6</v>
      </c>
      <c r="O37" s="29">
        <f t="shared" si="13"/>
        <v>1</v>
      </c>
      <c r="P37" s="28">
        <v>150</v>
      </c>
      <c r="Q37" s="28">
        <v>150</v>
      </c>
      <c r="R37" s="29">
        <f t="shared" si="14"/>
        <v>1</v>
      </c>
      <c r="S37" s="28">
        <v>125</v>
      </c>
      <c r="T37" s="28">
        <v>125</v>
      </c>
      <c r="U37" s="29">
        <f t="shared" si="15"/>
        <v>1</v>
      </c>
      <c r="V37" s="28">
        <v>37</v>
      </c>
      <c r="W37" s="28">
        <v>14</v>
      </c>
      <c r="X37" s="28">
        <v>37</v>
      </c>
      <c r="Y37" s="21">
        <f t="shared" si="3"/>
        <v>1</v>
      </c>
      <c r="Z37" s="52">
        <f t="shared" si="4"/>
        <v>7</v>
      </c>
      <c r="AA37" s="52">
        <f t="shared" si="5"/>
        <v>100</v>
      </c>
    </row>
    <row r="38" spans="1:366" ht="30" customHeight="1" x14ac:dyDescent="0.25">
      <c r="A38" s="27" t="s">
        <v>230</v>
      </c>
      <c r="B38" s="27">
        <v>6</v>
      </c>
      <c r="C38" s="41" t="s">
        <v>156</v>
      </c>
      <c r="D38" s="47" t="s">
        <v>246</v>
      </c>
      <c r="E38" s="45">
        <f t="shared" si="10"/>
        <v>3</v>
      </c>
      <c r="F38" s="28">
        <v>6</v>
      </c>
      <c r="G38" s="28">
        <v>0</v>
      </c>
      <c r="H38" s="28">
        <v>6</v>
      </c>
      <c r="I38" s="28"/>
      <c r="J38" s="28"/>
      <c r="K38" s="28"/>
      <c r="L38" s="28"/>
      <c r="M38" s="28"/>
      <c r="N38" s="28">
        <v>6</v>
      </c>
      <c r="O38" s="29">
        <f t="shared" si="13"/>
        <v>1</v>
      </c>
      <c r="P38" s="28">
        <v>158</v>
      </c>
      <c r="Q38" s="28">
        <v>158</v>
      </c>
      <c r="R38" s="29">
        <f t="shared" si="14"/>
        <v>1</v>
      </c>
      <c r="S38" s="28">
        <v>145</v>
      </c>
      <c r="T38" s="28">
        <v>145</v>
      </c>
      <c r="U38" s="29">
        <f t="shared" si="15"/>
        <v>1</v>
      </c>
      <c r="V38" s="28">
        <v>41</v>
      </c>
      <c r="W38" s="28">
        <v>14</v>
      </c>
      <c r="X38" s="28">
        <v>41</v>
      </c>
      <c r="Y38" s="21">
        <f t="shared" si="3"/>
        <v>1</v>
      </c>
      <c r="Z38" s="52">
        <f t="shared" si="4"/>
        <v>7</v>
      </c>
      <c r="AA38" s="52">
        <f t="shared" si="5"/>
        <v>100</v>
      </c>
    </row>
    <row r="39" spans="1:366" ht="30" customHeight="1" x14ac:dyDescent="0.25">
      <c r="A39" s="27" t="s">
        <v>230</v>
      </c>
      <c r="B39" s="27">
        <v>7</v>
      </c>
      <c r="C39" s="41" t="s">
        <v>28</v>
      </c>
      <c r="D39" s="47" t="s">
        <v>246</v>
      </c>
      <c r="E39" s="45">
        <f t="shared" si="10"/>
        <v>3</v>
      </c>
      <c r="F39" s="28">
        <v>4</v>
      </c>
      <c r="G39" s="28">
        <v>0</v>
      </c>
      <c r="H39" s="28">
        <v>4</v>
      </c>
      <c r="I39" s="28"/>
      <c r="J39" s="28"/>
      <c r="K39" s="28"/>
      <c r="L39" s="28"/>
      <c r="M39" s="28"/>
      <c r="N39" s="28">
        <v>4</v>
      </c>
      <c r="O39" s="29">
        <f t="shared" si="13"/>
        <v>1</v>
      </c>
      <c r="P39" s="28">
        <v>100</v>
      </c>
      <c r="Q39" s="28">
        <v>100</v>
      </c>
      <c r="R39" s="29">
        <f t="shared" si="14"/>
        <v>1</v>
      </c>
      <c r="S39" s="28">
        <v>97</v>
      </c>
      <c r="T39" s="28">
        <v>97</v>
      </c>
      <c r="U39" s="29">
        <f t="shared" si="15"/>
        <v>1</v>
      </c>
      <c r="V39" s="28">
        <v>27</v>
      </c>
      <c r="W39" s="28">
        <v>11</v>
      </c>
      <c r="X39" s="28">
        <v>27</v>
      </c>
      <c r="Y39" s="21">
        <f t="shared" si="3"/>
        <v>1</v>
      </c>
      <c r="Z39" s="52">
        <f t="shared" si="4"/>
        <v>7</v>
      </c>
      <c r="AA39" s="52">
        <f t="shared" si="5"/>
        <v>100</v>
      </c>
    </row>
    <row r="40" spans="1:366" ht="30" customHeight="1" x14ac:dyDescent="0.25">
      <c r="A40" s="27" t="s">
        <v>230</v>
      </c>
      <c r="B40" s="27">
        <v>8</v>
      </c>
      <c r="C40" s="41" t="s">
        <v>29</v>
      </c>
      <c r="D40" s="47" t="s">
        <v>247</v>
      </c>
      <c r="E40" s="45">
        <f t="shared" si="10"/>
        <v>0</v>
      </c>
      <c r="F40" s="28">
        <v>3</v>
      </c>
      <c r="G40" s="28">
        <v>0</v>
      </c>
      <c r="H40" s="28">
        <v>3</v>
      </c>
      <c r="I40" s="28"/>
      <c r="J40" s="28"/>
      <c r="K40" s="28"/>
      <c r="L40" s="28"/>
      <c r="M40" s="28"/>
      <c r="N40" s="28">
        <v>3</v>
      </c>
      <c r="O40" s="29">
        <f t="shared" si="13"/>
        <v>1</v>
      </c>
      <c r="P40" s="28">
        <v>70</v>
      </c>
      <c r="Q40" s="28">
        <v>70</v>
      </c>
      <c r="R40" s="29">
        <f t="shared" si="14"/>
        <v>1</v>
      </c>
      <c r="S40" s="28">
        <v>51</v>
      </c>
      <c r="T40" s="28">
        <v>51</v>
      </c>
      <c r="U40" s="29">
        <f t="shared" si="15"/>
        <v>1</v>
      </c>
      <c r="V40" s="28">
        <v>25</v>
      </c>
      <c r="W40" s="28">
        <v>8</v>
      </c>
      <c r="X40" s="28">
        <v>25</v>
      </c>
      <c r="Y40" s="21">
        <f t="shared" si="3"/>
        <v>1</v>
      </c>
      <c r="Z40" s="52">
        <f t="shared" si="4"/>
        <v>4</v>
      </c>
      <c r="AA40" s="52">
        <f t="shared" si="5"/>
        <v>57.142857142857146</v>
      </c>
    </row>
    <row r="41" spans="1:366" ht="39" customHeight="1" x14ac:dyDescent="0.25">
      <c r="A41" s="27" t="s">
        <v>230</v>
      </c>
      <c r="B41" s="27">
        <v>9</v>
      </c>
      <c r="C41" s="41" t="s">
        <v>157</v>
      </c>
      <c r="D41" s="47" t="s">
        <v>246</v>
      </c>
      <c r="E41" s="45">
        <f t="shared" si="10"/>
        <v>3</v>
      </c>
      <c r="F41" s="28">
        <v>6</v>
      </c>
      <c r="G41" s="28">
        <v>0</v>
      </c>
      <c r="H41" s="28">
        <v>6</v>
      </c>
      <c r="I41" s="28"/>
      <c r="J41" s="28"/>
      <c r="K41" s="28"/>
      <c r="L41" s="28"/>
      <c r="M41" s="28"/>
      <c r="N41" s="28">
        <v>6</v>
      </c>
      <c r="O41" s="29">
        <f t="shared" si="13"/>
        <v>1</v>
      </c>
      <c r="P41" s="28">
        <v>150</v>
      </c>
      <c r="Q41" s="28">
        <v>150</v>
      </c>
      <c r="R41" s="29">
        <f t="shared" si="14"/>
        <v>1</v>
      </c>
      <c r="S41" s="28">
        <v>121</v>
      </c>
      <c r="T41" s="28">
        <v>121</v>
      </c>
      <c r="U41" s="29">
        <f t="shared" si="15"/>
        <v>1</v>
      </c>
      <c r="V41" s="28">
        <v>39</v>
      </c>
      <c r="W41" s="28">
        <v>15</v>
      </c>
      <c r="X41" s="28">
        <v>39</v>
      </c>
      <c r="Y41" s="21">
        <f t="shared" si="3"/>
        <v>1</v>
      </c>
      <c r="Z41" s="52">
        <f t="shared" si="4"/>
        <v>7</v>
      </c>
      <c r="AA41" s="52">
        <f t="shared" si="5"/>
        <v>100</v>
      </c>
    </row>
    <row r="42" spans="1:366" ht="30" customHeight="1" x14ac:dyDescent="0.25">
      <c r="A42" s="27" t="s">
        <v>230</v>
      </c>
      <c r="B42" s="27">
        <v>10</v>
      </c>
      <c r="C42" s="41" t="s">
        <v>158</v>
      </c>
      <c r="D42" s="47" t="s">
        <v>246</v>
      </c>
      <c r="E42" s="45">
        <f t="shared" si="10"/>
        <v>3</v>
      </c>
      <c r="F42" s="28">
        <v>4</v>
      </c>
      <c r="G42" s="28">
        <v>0</v>
      </c>
      <c r="H42" s="28">
        <v>4</v>
      </c>
      <c r="I42" s="28"/>
      <c r="J42" s="28"/>
      <c r="K42" s="28"/>
      <c r="L42" s="28"/>
      <c r="M42" s="28"/>
      <c r="N42" s="28">
        <v>4</v>
      </c>
      <c r="O42" s="29">
        <f t="shared" si="13"/>
        <v>1</v>
      </c>
      <c r="P42" s="28">
        <v>101</v>
      </c>
      <c r="Q42" s="28">
        <v>101</v>
      </c>
      <c r="R42" s="29">
        <f t="shared" si="14"/>
        <v>1</v>
      </c>
      <c r="S42" s="28">
        <v>101</v>
      </c>
      <c r="T42" s="28">
        <v>101</v>
      </c>
      <c r="U42" s="29">
        <f t="shared" si="15"/>
        <v>1</v>
      </c>
      <c r="V42" s="28">
        <v>23</v>
      </c>
      <c r="W42" s="28">
        <v>9</v>
      </c>
      <c r="X42" s="28">
        <v>23</v>
      </c>
      <c r="Y42" s="21">
        <f t="shared" si="3"/>
        <v>1</v>
      </c>
      <c r="Z42" s="52">
        <f t="shared" si="4"/>
        <v>7</v>
      </c>
      <c r="AA42" s="52">
        <f t="shared" si="5"/>
        <v>100</v>
      </c>
    </row>
    <row r="43" spans="1:366" ht="30" customHeight="1" x14ac:dyDescent="0.25">
      <c r="A43" s="27" t="s">
        <v>230</v>
      </c>
      <c r="B43" s="27">
        <v>11</v>
      </c>
      <c r="C43" s="41" t="s">
        <v>159</v>
      </c>
      <c r="D43" s="47" t="s">
        <v>246</v>
      </c>
      <c r="E43" s="45">
        <f t="shared" si="10"/>
        <v>3</v>
      </c>
      <c r="F43" s="28">
        <v>4</v>
      </c>
      <c r="G43" s="28">
        <v>0</v>
      </c>
      <c r="H43" s="28">
        <v>4</v>
      </c>
      <c r="I43" s="28"/>
      <c r="J43" s="28"/>
      <c r="K43" s="28"/>
      <c r="L43" s="28"/>
      <c r="M43" s="28"/>
      <c r="N43" s="28">
        <v>4</v>
      </c>
      <c r="O43" s="29">
        <f t="shared" si="13"/>
        <v>1</v>
      </c>
      <c r="P43" s="28">
        <v>100</v>
      </c>
      <c r="Q43" s="28">
        <v>100</v>
      </c>
      <c r="R43" s="29">
        <f t="shared" si="14"/>
        <v>1</v>
      </c>
      <c r="S43" s="28">
        <v>85</v>
      </c>
      <c r="T43" s="28">
        <v>85</v>
      </c>
      <c r="U43" s="29">
        <f t="shared" si="15"/>
        <v>1</v>
      </c>
      <c r="V43" s="28">
        <v>29</v>
      </c>
      <c r="W43" s="28">
        <v>11</v>
      </c>
      <c r="X43" s="28">
        <v>29</v>
      </c>
      <c r="Y43" s="21">
        <f t="shared" si="3"/>
        <v>1</v>
      </c>
      <c r="Z43" s="52">
        <f t="shared" si="4"/>
        <v>7</v>
      </c>
      <c r="AA43" s="52">
        <f t="shared" si="5"/>
        <v>100</v>
      </c>
    </row>
    <row r="44" spans="1:366" ht="36.75" customHeight="1" x14ac:dyDescent="0.25">
      <c r="A44" s="27" t="s">
        <v>230</v>
      </c>
      <c r="B44" s="27">
        <v>12</v>
      </c>
      <c r="C44" s="41" t="s">
        <v>160</v>
      </c>
      <c r="D44" s="47" t="s">
        <v>246</v>
      </c>
      <c r="E44" s="45">
        <f t="shared" si="10"/>
        <v>3</v>
      </c>
      <c r="F44" s="28">
        <v>12</v>
      </c>
      <c r="G44" s="28">
        <v>0</v>
      </c>
      <c r="H44" s="28">
        <v>12</v>
      </c>
      <c r="I44" s="28"/>
      <c r="J44" s="28"/>
      <c r="K44" s="28"/>
      <c r="L44" s="28"/>
      <c r="M44" s="28"/>
      <c r="N44" s="28">
        <v>12</v>
      </c>
      <c r="O44" s="29">
        <f t="shared" si="13"/>
        <v>1</v>
      </c>
      <c r="P44" s="28">
        <v>298</v>
      </c>
      <c r="Q44" s="28">
        <v>298</v>
      </c>
      <c r="R44" s="29">
        <f t="shared" si="14"/>
        <v>1</v>
      </c>
      <c r="S44" s="28">
        <v>279</v>
      </c>
      <c r="T44" s="28">
        <v>279</v>
      </c>
      <c r="U44" s="29">
        <f t="shared" si="15"/>
        <v>1</v>
      </c>
      <c r="V44" s="28">
        <v>70</v>
      </c>
      <c r="W44" s="28">
        <v>31</v>
      </c>
      <c r="X44" s="28">
        <v>70</v>
      </c>
      <c r="Y44" s="21">
        <f t="shared" si="3"/>
        <v>1</v>
      </c>
      <c r="Z44" s="52">
        <f t="shared" si="4"/>
        <v>7</v>
      </c>
      <c r="AA44" s="52">
        <f t="shared" si="5"/>
        <v>100</v>
      </c>
    </row>
    <row r="45" spans="1:366" ht="30" customHeight="1" x14ac:dyDescent="0.25">
      <c r="A45" s="27" t="s">
        <v>230</v>
      </c>
      <c r="B45" s="27">
        <v>13</v>
      </c>
      <c r="C45" s="41" t="s">
        <v>30</v>
      </c>
      <c r="D45" s="47" t="s">
        <v>246</v>
      </c>
      <c r="E45" s="45">
        <f t="shared" si="10"/>
        <v>3</v>
      </c>
      <c r="F45" s="28">
        <v>3</v>
      </c>
      <c r="G45" s="28">
        <v>0</v>
      </c>
      <c r="H45" s="28">
        <v>3</v>
      </c>
      <c r="I45" s="28"/>
      <c r="J45" s="28"/>
      <c r="K45" s="28"/>
      <c r="L45" s="28"/>
      <c r="M45" s="28"/>
      <c r="N45" s="28">
        <v>3</v>
      </c>
      <c r="O45" s="29">
        <f t="shared" si="13"/>
        <v>1</v>
      </c>
      <c r="P45" s="28">
        <v>77</v>
      </c>
      <c r="Q45" s="28">
        <v>77</v>
      </c>
      <c r="R45" s="29">
        <f t="shared" si="14"/>
        <v>1</v>
      </c>
      <c r="S45" s="28">
        <v>33</v>
      </c>
      <c r="T45" s="28">
        <v>33</v>
      </c>
      <c r="U45" s="29">
        <f t="shared" si="15"/>
        <v>1</v>
      </c>
      <c r="V45" s="28">
        <v>22</v>
      </c>
      <c r="W45" s="28">
        <v>7</v>
      </c>
      <c r="X45" s="28">
        <v>22</v>
      </c>
      <c r="Y45" s="21">
        <f t="shared" si="3"/>
        <v>1</v>
      </c>
      <c r="Z45" s="52">
        <f t="shared" si="4"/>
        <v>7</v>
      </c>
      <c r="AA45" s="52">
        <f t="shared" si="5"/>
        <v>100</v>
      </c>
    </row>
    <row r="46" spans="1:366" ht="30" customHeight="1" x14ac:dyDescent="0.25">
      <c r="A46" s="27" t="s">
        <v>230</v>
      </c>
      <c r="B46" s="27">
        <v>14</v>
      </c>
      <c r="C46" s="41" t="s">
        <v>161</v>
      </c>
      <c r="D46" s="47" t="s">
        <v>246</v>
      </c>
      <c r="E46" s="45">
        <f t="shared" si="10"/>
        <v>3</v>
      </c>
      <c r="F46" s="28">
        <v>1</v>
      </c>
      <c r="G46" s="28">
        <v>0</v>
      </c>
      <c r="H46" s="28">
        <v>1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28">
        <v>1</v>
      </c>
      <c r="O46" s="29">
        <f t="shared" si="13"/>
        <v>1</v>
      </c>
      <c r="P46" s="28">
        <v>20</v>
      </c>
      <c r="Q46" s="28">
        <v>20</v>
      </c>
      <c r="R46" s="29">
        <f t="shared" si="14"/>
        <v>1</v>
      </c>
      <c r="S46" s="28">
        <v>5</v>
      </c>
      <c r="T46" s="28">
        <v>5</v>
      </c>
      <c r="U46" s="29">
        <f t="shared" si="15"/>
        <v>1</v>
      </c>
      <c r="V46" s="28">
        <v>7</v>
      </c>
      <c r="W46" s="28">
        <v>2</v>
      </c>
      <c r="X46" s="28">
        <v>7</v>
      </c>
      <c r="Y46" s="21">
        <f t="shared" si="3"/>
        <v>1</v>
      </c>
      <c r="Z46" s="52">
        <f t="shared" si="4"/>
        <v>7</v>
      </c>
      <c r="AA46" s="52">
        <f t="shared" si="5"/>
        <v>100</v>
      </c>
    </row>
    <row r="47" spans="1:366" s="13" customFormat="1" ht="18" customHeight="1" x14ac:dyDescent="0.25">
      <c r="A47" s="10" t="s">
        <v>230</v>
      </c>
      <c r="B47" s="10"/>
      <c r="C47" s="42" t="s">
        <v>16</v>
      </c>
      <c r="D47" s="51"/>
      <c r="E47" s="46"/>
      <c r="F47" s="31">
        <f>SUM(F33:F46)</f>
        <v>90</v>
      </c>
      <c r="G47" s="31">
        <f>SUM(G33:G46)</f>
        <v>5</v>
      </c>
      <c r="H47" s="31">
        <f>SUM(H33:H46)</f>
        <v>85</v>
      </c>
      <c r="I47" s="31">
        <f t="shared" ref="I47:J47" si="16">SUM(I42:I46)</f>
        <v>0</v>
      </c>
      <c r="J47" s="31">
        <f t="shared" si="16"/>
        <v>0</v>
      </c>
      <c r="K47" s="31">
        <f>SUM(K33:K46)</f>
        <v>0</v>
      </c>
      <c r="L47" s="31">
        <f t="shared" ref="L47:M47" si="17">SUM(L42:L46)</f>
        <v>0</v>
      </c>
      <c r="M47" s="31">
        <f t="shared" si="17"/>
        <v>0</v>
      </c>
      <c r="N47" s="31">
        <f>SUM(N33:N46)</f>
        <v>90</v>
      </c>
      <c r="O47" s="31"/>
      <c r="P47" s="31">
        <f>SUM(P33:P46)</f>
        <v>2213</v>
      </c>
      <c r="Q47" s="31">
        <f>SUM(Q33:Q46)</f>
        <v>2213</v>
      </c>
      <c r="R47" s="31"/>
      <c r="S47" s="31">
        <f>SUM(S33:S46)</f>
        <v>1930</v>
      </c>
      <c r="T47" s="31">
        <f>SUM(T33:T46)</f>
        <v>1930</v>
      </c>
      <c r="U47" s="31"/>
      <c r="V47" s="31">
        <f>SUM(V33:V46)</f>
        <v>584</v>
      </c>
      <c r="W47" s="31">
        <f>SUM(W33:W46)</f>
        <v>231</v>
      </c>
      <c r="X47" s="31">
        <f>SUM(X33:X46)</f>
        <v>584</v>
      </c>
      <c r="Y47" s="22"/>
      <c r="Z47" s="23">
        <f>AVERAGE(Z33:Z46)</f>
        <v>6.7857142857142856</v>
      </c>
      <c r="AA47" s="23">
        <f>AVERAGE(AA33:AA46)</f>
        <v>96.938775510204081</v>
      </c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  <c r="IV47" s="15"/>
      <c r="IW47" s="15"/>
      <c r="IX47" s="15"/>
      <c r="IY47" s="15"/>
      <c r="IZ47" s="15"/>
      <c r="JA47" s="15"/>
      <c r="JB47" s="15"/>
      <c r="JC47" s="15"/>
      <c r="JD47" s="15"/>
      <c r="JE47" s="15"/>
      <c r="JF47" s="15"/>
      <c r="JG47" s="15"/>
      <c r="JH47" s="15"/>
      <c r="JI47" s="15"/>
      <c r="JJ47" s="15"/>
      <c r="JK47" s="15"/>
      <c r="JL47" s="15"/>
      <c r="JM47" s="15"/>
      <c r="JN47" s="15"/>
      <c r="JO47" s="15"/>
      <c r="JP47" s="15"/>
      <c r="JQ47" s="15"/>
      <c r="JR47" s="15"/>
      <c r="JS47" s="15"/>
      <c r="JT47" s="15"/>
      <c r="JU47" s="15"/>
      <c r="JV47" s="15"/>
      <c r="JW47" s="15"/>
      <c r="JX47" s="15"/>
      <c r="JY47" s="15"/>
      <c r="JZ47" s="15"/>
      <c r="KA47" s="15"/>
      <c r="KB47" s="15"/>
      <c r="KC47" s="15"/>
      <c r="KD47" s="15"/>
      <c r="KE47" s="15"/>
      <c r="KF47" s="15"/>
      <c r="KG47" s="15"/>
      <c r="KH47" s="15"/>
      <c r="KI47" s="15"/>
      <c r="KJ47" s="15"/>
      <c r="KK47" s="15"/>
      <c r="KL47" s="15"/>
      <c r="KM47" s="15"/>
      <c r="KN47" s="15"/>
      <c r="KO47" s="15"/>
      <c r="KP47" s="15"/>
      <c r="KQ47" s="15"/>
      <c r="KR47" s="15"/>
      <c r="KS47" s="15"/>
      <c r="KT47" s="15"/>
      <c r="KU47" s="15"/>
      <c r="KV47" s="15"/>
      <c r="KW47" s="15"/>
      <c r="KX47" s="15"/>
      <c r="KY47" s="15"/>
      <c r="KZ47" s="15"/>
      <c r="LA47" s="15"/>
      <c r="LB47" s="15"/>
      <c r="LC47" s="15"/>
      <c r="LD47" s="15"/>
      <c r="LE47" s="15"/>
      <c r="LF47" s="15"/>
      <c r="LG47" s="15"/>
      <c r="LH47" s="15"/>
      <c r="LI47" s="15"/>
      <c r="LJ47" s="15"/>
      <c r="LK47" s="15"/>
      <c r="LL47" s="15"/>
      <c r="LM47" s="15"/>
      <c r="LN47" s="15"/>
      <c r="LO47" s="15"/>
      <c r="LP47" s="15"/>
      <c r="LQ47" s="15"/>
      <c r="LR47" s="15"/>
      <c r="LS47" s="15"/>
      <c r="LT47" s="15"/>
      <c r="LU47" s="15"/>
      <c r="LV47" s="15"/>
      <c r="LW47" s="15"/>
      <c r="LX47" s="15"/>
      <c r="LY47" s="15"/>
      <c r="LZ47" s="15"/>
      <c r="MA47" s="15"/>
      <c r="MB47" s="15"/>
      <c r="MC47" s="15"/>
      <c r="MD47" s="15"/>
      <c r="ME47" s="15"/>
      <c r="MF47" s="15"/>
      <c r="MG47" s="15"/>
      <c r="MH47" s="15"/>
      <c r="MI47" s="15"/>
      <c r="MJ47" s="15"/>
      <c r="MK47" s="15"/>
      <c r="ML47" s="15"/>
      <c r="MM47" s="15"/>
      <c r="MN47" s="15"/>
      <c r="MO47" s="15"/>
      <c r="MP47" s="15"/>
      <c r="MQ47" s="15"/>
      <c r="MR47" s="15"/>
      <c r="MS47" s="15"/>
      <c r="MT47" s="15"/>
      <c r="MU47" s="15"/>
      <c r="MV47" s="15"/>
      <c r="MW47" s="15"/>
      <c r="MX47" s="15"/>
      <c r="MY47" s="15"/>
      <c r="MZ47" s="15"/>
      <c r="NA47" s="15"/>
      <c r="NB47" s="15"/>
    </row>
    <row r="48" spans="1:366" ht="30" customHeight="1" x14ac:dyDescent="0.25">
      <c r="A48" s="27" t="s">
        <v>231</v>
      </c>
      <c r="B48" s="27">
        <v>1</v>
      </c>
      <c r="C48" s="41" t="s">
        <v>162</v>
      </c>
      <c r="D48" s="50" t="s">
        <v>246</v>
      </c>
      <c r="E48" s="45">
        <f t="shared" ref="E48:E86" si="18">IF(D48="закрыта",3,0)</f>
        <v>3</v>
      </c>
      <c r="F48" s="28">
        <v>6</v>
      </c>
      <c r="G48" s="28">
        <v>0</v>
      </c>
      <c r="H48" s="28">
        <v>6</v>
      </c>
      <c r="I48" s="28"/>
      <c r="J48" s="28"/>
      <c r="K48" s="28"/>
      <c r="L48" s="28"/>
      <c r="M48" s="28"/>
      <c r="N48" s="28">
        <v>6</v>
      </c>
      <c r="O48" s="29">
        <f t="shared" ref="O48:O51" si="19">IF(AND(F48=N48),1,0)</f>
        <v>1</v>
      </c>
      <c r="P48" s="28">
        <v>157</v>
      </c>
      <c r="Q48" s="28">
        <v>157</v>
      </c>
      <c r="R48" s="29">
        <f t="shared" ref="R48:R51" si="20">IF(AND(P48=Q48),1,0)</f>
        <v>1</v>
      </c>
      <c r="S48" s="28">
        <v>137</v>
      </c>
      <c r="T48" s="28">
        <v>137</v>
      </c>
      <c r="U48" s="29">
        <f t="shared" ref="U48:U51" si="21">IF(AND(S48=T48),1,0)</f>
        <v>1</v>
      </c>
      <c r="V48" s="28">
        <v>37</v>
      </c>
      <c r="W48" s="28">
        <v>17</v>
      </c>
      <c r="X48" s="28">
        <v>37</v>
      </c>
      <c r="Y48" s="21">
        <f t="shared" ref="Y48:Y86" si="22">IF(AND(V48=X48),1,0)</f>
        <v>1</v>
      </c>
      <c r="Z48" s="52">
        <f t="shared" ref="Z48:Z86" si="23">E48+O48+R48+U48+Y48</f>
        <v>7</v>
      </c>
      <c r="AA48" s="52">
        <f t="shared" ref="AA48:AA86" si="24">Z48*100/$Z$2</f>
        <v>100</v>
      </c>
    </row>
    <row r="49" spans="1:366" ht="30" customHeight="1" x14ac:dyDescent="0.25">
      <c r="A49" s="27" t="s">
        <v>231</v>
      </c>
      <c r="B49" s="27">
        <v>2</v>
      </c>
      <c r="C49" s="41" t="s">
        <v>31</v>
      </c>
      <c r="D49" s="50" t="s">
        <v>246</v>
      </c>
      <c r="E49" s="45">
        <f t="shared" si="18"/>
        <v>3</v>
      </c>
      <c r="F49" s="28">
        <v>3</v>
      </c>
      <c r="G49" s="28">
        <v>0</v>
      </c>
      <c r="H49" s="28">
        <v>3</v>
      </c>
      <c r="I49" s="28"/>
      <c r="J49" s="28"/>
      <c r="K49" s="28"/>
      <c r="L49" s="28"/>
      <c r="M49" s="28"/>
      <c r="N49" s="28">
        <v>3</v>
      </c>
      <c r="O49" s="29">
        <f>IF(AND(F49=N49),1,0)</f>
        <v>1</v>
      </c>
      <c r="P49" s="28">
        <v>63</v>
      </c>
      <c r="Q49" s="28">
        <v>63</v>
      </c>
      <c r="R49" s="29">
        <f t="shared" si="20"/>
        <v>1</v>
      </c>
      <c r="S49" s="28">
        <v>49</v>
      </c>
      <c r="T49" s="28">
        <v>49</v>
      </c>
      <c r="U49" s="29">
        <f t="shared" si="21"/>
        <v>1</v>
      </c>
      <c r="V49" s="28">
        <v>19</v>
      </c>
      <c r="W49" s="28">
        <v>10</v>
      </c>
      <c r="X49" s="28">
        <v>19</v>
      </c>
      <c r="Y49" s="21">
        <f t="shared" si="22"/>
        <v>1</v>
      </c>
      <c r="Z49" s="52">
        <f t="shared" si="23"/>
        <v>7</v>
      </c>
      <c r="AA49" s="52">
        <f t="shared" si="24"/>
        <v>100</v>
      </c>
    </row>
    <row r="50" spans="1:366" ht="30" customHeight="1" x14ac:dyDescent="0.25">
      <c r="A50" s="27" t="s">
        <v>231</v>
      </c>
      <c r="B50" s="27">
        <v>3</v>
      </c>
      <c r="C50" s="41" t="s">
        <v>163</v>
      </c>
      <c r="D50" s="50" t="s">
        <v>247</v>
      </c>
      <c r="E50" s="45">
        <f t="shared" si="18"/>
        <v>0</v>
      </c>
      <c r="F50" s="28">
        <v>3</v>
      </c>
      <c r="G50" s="28">
        <v>0</v>
      </c>
      <c r="H50" s="28">
        <v>3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3</v>
      </c>
      <c r="O50" s="29">
        <f t="shared" si="19"/>
        <v>1</v>
      </c>
      <c r="P50" s="28">
        <v>46</v>
      </c>
      <c r="Q50" s="28">
        <v>46</v>
      </c>
      <c r="R50" s="29">
        <f t="shared" si="20"/>
        <v>1</v>
      </c>
      <c r="S50" s="28">
        <v>46</v>
      </c>
      <c r="T50" s="28">
        <v>46</v>
      </c>
      <c r="U50" s="29">
        <f t="shared" si="21"/>
        <v>1</v>
      </c>
      <c r="V50" s="28">
        <v>17</v>
      </c>
      <c r="W50" s="28">
        <v>5</v>
      </c>
      <c r="X50" s="28">
        <v>16</v>
      </c>
      <c r="Y50" s="21">
        <f t="shared" si="22"/>
        <v>0</v>
      </c>
      <c r="Z50" s="52">
        <f t="shared" si="23"/>
        <v>3</v>
      </c>
      <c r="AA50" s="52">
        <f t="shared" si="24"/>
        <v>42.857142857142854</v>
      </c>
    </row>
    <row r="51" spans="1:366" ht="30" customHeight="1" x14ac:dyDescent="0.25">
      <c r="A51" s="27" t="s">
        <v>231</v>
      </c>
      <c r="B51" s="27">
        <v>4</v>
      </c>
      <c r="C51" s="41" t="s">
        <v>32</v>
      </c>
      <c r="D51" s="50" t="s">
        <v>246</v>
      </c>
      <c r="E51" s="45">
        <f t="shared" si="18"/>
        <v>3</v>
      </c>
      <c r="F51" s="28">
        <v>1</v>
      </c>
      <c r="G51" s="28">
        <v>0</v>
      </c>
      <c r="H51" s="28">
        <v>1</v>
      </c>
      <c r="I51" s="28"/>
      <c r="J51" s="28"/>
      <c r="K51" s="28"/>
      <c r="L51" s="28">
        <v>0</v>
      </c>
      <c r="M51" s="28"/>
      <c r="N51" s="28">
        <v>1</v>
      </c>
      <c r="O51" s="29">
        <f t="shared" si="19"/>
        <v>1</v>
      </c>
      <c r="P51" s="28">
        <v>26</v>
      </c>
      <c r="Q51" s="28">
        <v>26</v>
      </c>
      <c r="R51" s="29">
        <f t="shared" si="20"/>
        <v>1</v>
      </c>
      <c r="S51" s="28">
        <v>21</v>
      </c>
      <c r="T51" s="28">
        <v>21</v>
      </c>
      <c r="U51" s="29">
        <f t="shared" si="21"/>
        <v>1</v>
      </c>
      <c r="V51" s="28">
        <v>2</v>
      </c>
      <c r="W51" s="28">
        <v>1</v>
      </c>
      <c r="X51" s="28">
        <v>2</v>
      </c>
      <c r="Y51" s="21">
        <f t="shared" si="22"/>
        <v>1</v>
      </c>
      <c r="Z51" s="52">
        <f t="shared" si="23"/>
        <v>7</v>
      </c>
      <c r="AA51" s="52">
        <f t="shared" si="24"/>
        <v>100</v>
      </c>
    </row>
    <row r="52" spans="1:366" s="13" customFormat="1" ht="18" customHeight="1" x14ac:dyDescent="0.25">
      <c r="A52" s="10" t="s">
        <v>231</v>
      </c>
      <c r="B52" s="10"/>
      <c r="C52" s="42" t="s">
        <v>16</v>
      </c>
      <c r="D52" s="51"/>
      <c r="E52" s="46"/>
      <c r="F52" s="31">
        <f t="shared" ref="F52:N52" si="25">SUM(F48:F51)</f>
        <v>13</v>
      </c>
      <c r="G52" s="31">
        <f t="shared" si="25"/>
        <v>0</v>
      </c>
      <c r="H52" s="31">
        <f t="shared" si="25"/>
        <v>13</v>
      </c>
      <c r="I52" s="31">
        <f>SUM(I48:I51)</f>
        <v>0</v>
      </c>
      <c r="J52" s="31">
        <f t="shared" si="25"/>
        <v>0</v>
      </c>
      <c r="K52" s="31">
        <f>SUM(K48:K51)</f>
        <v>0</v>
      </c>
      <c r="L52" s="31">
        <f t="shared" si="25"/>
        <v>0</v>
      </c>
      <c r="M52" s="31">
        <f t="shared" si="25"/>
        <v>0</v>
      </c>
      <c r="N52" s="31">
        <f t="shared" si="25"/>
        <v>13</v>
      </c>
      <c r="O52" s="31"/>
      <c r="P52" s="31">
        <f>SUM(P48:P51)</f>
        <v>292</v>
      </c>
      <c r="Q52" s="31">
        <f>SUM(Q48:Q51)</f>
        <v>292</v>
      </c>
      <c r="R52" s="31"/>
      <c r="S52" s="31">
        <f>SUM(S48:S51)</f>
        <v>253</v>
      </c>
      <c r="T52" s="31">
        <f>SUM(T48:T51)</f>
        <v>253</v>
      </c>
      <c r="U52" s="31"/>
      <c r="V52" s="31">
        <f>SUM(V48:V51)</f>
        <v>75</v>
      </c>
      <c r="W52" s="31">
        <f>SUM(W48:W51)</f>
        <v>33</v>
      </c>
      <c r="X52" s="31">
        <f>SUM(X48:X51)</f>
        <v>74</v>
      </c>
      <c r="Y52" s="22"/>
      <c r="Z52" s="23">
        <f>AVERAGE(Z48:Z51)</f>
        <v>6</v>
      </c>
      <c r="AA52" s="23">
        <f>AVERAGE(AA48:AA51)</f>
        <v>85.714285714285722</v>
      </c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  <c r="IX52" s="15"/>
      <c r="IY52" s="15"/>
      <c r="IZ52" s="15"/>
      <c r="JA52" s="15"/>
      <c r="JB52" s="15"/>
      <c r="JC52" s="15"/>
      <c r="JD52" s="15"/>
      <c r="JE52" s="15"/>
      <c r="JF52" s="15"/>
      <c r="JG52" s="15"/>
      <c r="JH52" s="15"/>
      <c r="JI52" s="15"/>
      <c r="JJ52" s="15"/>
      <c r="JK52" s="15"/>
      <c r="JL52" s="15"/>
      <c r="JM52" s="15"/>
      <c r="JN52" s="15"/>
      <c r="JO52" s="15"/>
      <c r="JP52" s="15"/>
      <c r="JQ52" s="15"/>
      <c r="JR52" s="15"/>
      <c r="JS52" s="15"/>
      <c r="JT52" s="15"/>
      <c r="JU52" s="15"/>
      <c r="JV52" s="15"/>
      <c r="JW52" s="15"/>
      <c r="JX52" s="15"/>
      <c r="JY52" s="15"/>
      <c r="JZ52" s="15"/>
      <c r="KA52" s="15"/>
      <c r="KB52" s="15"/>
      <c r="KC52" s="15"/>
      <c r="KD52" s="15"/>
      <c r="KE52" s="15"/>
      <c r="KF52" s="15"/>
      <c r="KG52" s="15"/>
      <c r="KH52" s="15"/>
      <c r="KI52" s="15"/>
      <c r="KJ52" s="15"/>
      <c r="KK52" s="15"/>
      <c r="KL52" s="15"/>
      <c r="KM52" s="15"/>
      <c r="KN52" s="15"/>
      <c r="KO52" s="15"/>
      <c r="KP52" s="15"/>
      <c r="KQ52" s="15"/>
      <c r="KR52" s="15"/>
      <c r="KS52" s="15"/>
      <c r="KT52" s="15"/>
      <c r="KU52" s="15"/>
      <c r="KV52" s="15"/>
      <c r="KW52" s="15"/>
      <c r="KX52" s="15"/>
      <c r="KY52" s="15"/>
      <c r="KZ52" s="15"/>
      <c r="LA52" s="15"/>
      <c r="LB52" s="15"/>
      <c r="LC52" s="15"/>
      <c r="LD52" s="15"/>
      <c r="LE52" s="15"/>
      <c r="LF52" s="15"/>
      <c r="LG52" s="15"/>
      <c r="LH52" s="15"/>
      <c r="LI52" s="15"/>
      <c r="LJ52" s="15"/>
      <c r="LK52" s="15"/>
      <c r="LL52" s="15"/>
      <c r="LM52" s="15"/>
      <c r="LN52" s="15"/>
      <c r="LO52" s="15"/>
      <c r="LP52" s="15"/>
      <c r="LQ52" s="15"/>
      <c r="LR52" s="15"/>
      <c r="LS52" s="15"/>
      <c r="LT52" s="15"/>
      <c r="LU52" s="15"/>
      <c r="LV52" s="15"/>
      <c r="LW52" s="15"/>
      <c r="LX52" s="15"/>
      <c r="LY52" s="15"/>
      <c r="LZ52" s="15"/>
      <c r="MA52" s="15"/>
      <c r="MB52" s="15"/>
      <c r="MC52" s="15"/>
      <c r="MD52" s="15"/>
      <c r="ME52" s="15"/>
      <c r="MF52" s="15"/>
      <c r="MG52" s="15"/>
      <c r="MH52" s="15"/>
      <c r="MI52" s="15"/>
      <c r="MJ52" s="15"/>
      <c r="MK52" s="15"/>
      <c r="ML52" s="15"/>
      <c r="MM52" s="15"/>
      <c r="MN52" s="15"/>
      <c r="MO52" s="15"/>
      <c r="MP52" s="15"/>
      <c r="MQ52" s="15"/>
      <c r="MR52" s="15"/>
      <c r="MS52" s="15"/>
      <c r="MT52" s="15"/>
      <c r="MU52" s="15"/>
      <c r="MV52" s="15"/>
      <c r="MW52" s="15"/>
      <c r="MX52" s="15"/>
      <c r="MY52" s="15"/>
      <c r="MZ52" s="15"/>
      <c r="NA52" s="15"/>
      <c r="NB52" s="15"/>
    </row>
    <row r="53" spans="1:366" ht="30" customHeight="1" x14ac:dyDescent="0.25">
      <c r="A53" s="27" t="s">
        <v>232</v>
      </c>
      <c r="B53" s="27">
        <v>1</v>
      </c>
      <c r="C53" s="41" t="s">
        <v>33</v>
      </c>
      <c r="D53" s="50" t="s">
        <v>246</v>
      </c>
      <c r="E53" s="45">
        <f t="shared" si="18"/>
        <v>3</v>
      </c>
      <c r="F53" s="28">
        <v>6</v>
      </c>
      <c r="G53" s="28">
        <v>0</v>
      </c>
      <c r="H53" s="28">
        <v>6</v>
      </c>
      <c r="I53" s="28"/>
      <c r="J53" s="28"/>
      <c r="K53" s="28"/>
      <c r="L53" s="28"/>
      <c r="M53" s="28"/>
      <c r="N53" s="28">
        <v>6</v>
      </c>
      <c r="O53" s="29">
        <f t="shared" ref="O53:O75" si="26">IF(AND(F53=N53),1,0)</f>
        <v>1</v>
      </c>
      <c r="P53" s="28">
        <v>130</v>
      </c>
      <c r="Q53" s="28">
        <v>130</v>
      </c>
      <c r="R53" s="29">
        <f t="shared" ref="R53:R57" si="27">IF(AND(P53=Q53),1,0)</f>
        <v>1</v>
      </c>
      <c r="S53" s="28">
        <v>97</v>
      </c>
      <c r="T53" s="28">
        <v>97</v>
      </c>
      <c r="U53" s="29">
        <f t="shared" ref="U53:U57" si="28">IF(AND(S53=T53),1,0)</f>
        <v>1</v>
      </c>
      <c r="V53" s="28">
        <v>33</v>
      </c>
      <c r="W53" s="28">
        <v>14</v>
      </c>
      <c r="X53" s="28">
        <v>33</v>
      </c>
      <c r="Y53" s="21">
        <f t="shared" si="22"/>
        <v>1</v>
      </c>
      <c r="Z53" s="52">
        <f t="shared" si="23"/>
        <v>7</v>
      </c>
      <c r="AA53" s="52">
        <f t="shared" si="24"/>
        <v>100</v>
      </c>
    </row>
    <row r="54" spans="1:366" ht="30" customHeight="1" x14ac:dyDescent="0.25">
      <c r="A54" s="27" t="s">
        <v>232</v>
      </c>
      <c r="B54" s="27">
        <v>2</v>
      </c>
      <c r="C54" s="41" t="s">
        <v>34</v>
      </c>
      <c r="D54" s="50" t="s">
        <v>246</v>
      </c>
      <c r="E54" s="45">
        <f t="shared" si="18"/>
        <v>3</v>
      </c>
      <c r="F54" s="28">
        <v>12</v>
      </c>
      <c r="G54" s="28">
        <v>0</v>
      </c>
      <c r="H54" s="28">
        <v>12</v>
      </c>
      <c r="I54" s="28"/>
      <c r="J54" s="28"/>
      <c r="K54" s="28"/>
      <c r="L54" s="28"/>
      <c r="M54" s="28"/>
      <c r="N54" s="28">
        <v>12</v>
      </c>
      <c r="O54" s="29">
        <f t="shared" si="26"/>
        <v>1</v>
      </c>
      <c r="P54" s="28">
        <v>231</v>
      </c>
      <c r="Q54" s="28">
        <v>231</v>
      </c>
      <c r="R54" s="29">
        <f t="shared" si="27"/>
        <v>1</v>
      </c>
      <c r="S54" s="28">
        <v>163</v>
      </c>
      <c r="T54" s="28">
        <v>163</v>
      </c>
      <c r="U54" s="29">
        <f t="shared" si="28"/>
        <v>1</v>
      </c>
      <c r="V54" s="28">
        <v>65</v>
      </c>
      <c r="W54" s="28">
        <v>28</v>
      </c>
      <c r="X54" s="28">
        <v>65</v>
      </c>
      <c r="Y54" s="21">
        <f t="shared" si="22"/>
        <v>1</v>
      </c>
      <c r="Z54" s="52">
        <f t="shared" si="23"/>
        <v>7</v>
      </c>
      <c r="AA54" s="52">
        <f t="shared" si="24"/>
        <v>100</v>
      </c>
    </row>
    <row r="55" spans="1:366" ht="30" customHeight="1" x14ac:dyDescent="0.25">
      <c r="A55" s="27" t="s">
        <v>232</v>
      </c>
      <c r="B55" s="27">
        <v>3</v>
      </c>
      <c r="C55" s="41" t="s">
        <v>35</v>
      </c>
      <c r="D55" s="50" t="s">
        <v>246</v>
      </c>
      <c r="E55" s="45">
        <f t="shared" si="18"/>
        <v>3</v>
      </c>
      <c r="F55" s="28">
        <v>1</v>
      </c>
      <c r="G55" s="28">
        <v>0</v>
      </c>
      <c r="H55" s="28">
        <v>1</v>
      </c>
      <c r="I55" s="28"/>
      <c r="J55" s="28"/>
      <c r="K55" s="28"/>
      <c r="L55" s="28"/>
      <c r="M55" s="28"/>
      <c r="N55" s="28">
        <v>1</v>
      </c>
      <c r="O55" s="29">
        <f t="shared" si="26"/>
        <v>1</v>
      </c>
      <c r="P55" s="28">
        <v>16</v>
      </c>
      <c r="Q55" s="28">
        <v>16</v>
      </c>
      <c r="R55" s="29">
        <f t="shared" si="27"/>
        <v>1</v>
      </c>
      <c r="S55" s="28">
        <v>9</v>
      </c>
      <c r="T55" s="28">
        <v>9</v>
      </c>
      <c r="U55" s="29">
        <f t="shared" si="28"/>
        <v>1</v>
      </c>
      <c r="V55" s="28">
        <v>2</v>
      </c>
      <c r="W55" s="28">
        <v>1</v>
      </c>
      <c r="X55" s="28">
        <v>2</v>
      </c>
      <c r="Y55" s="21">
        <f t="shared" si="22"/>
        <v>1</v>
      </c>
      <c r="Z55" s="52">
        <f t="shared" si="23"/>
        <v>7</v>
      </c>
      <c r="AA55" s="52">
        <f t="shared" si="24"/>
        <v>100</v>
      </c>
    </row>
    <row r="56" spans="1:366" ht="30" customHeight="1" x14ac:dyDescent="0.25">
      <c r="A56" s="27" t="s">
        <v>232</v>
      </c>
      <c r="B56" s="27">
        <v>4</v>
      </c>
      <c r="C56" s="41" t="s">
        <v>36</v>
      </c>
      <c r="D56" s="50" t="s">
        <v>246</v>
      </c>
      <c r="E56" s="45">
        <f t="shared" si="18"/>
        <v>3</v>
      </c>
      <c r="F56" s="28">
        <v>3</v>
      </c>
      <c r="G56" s="28">
        <v>0</v>
      </c>
      <c r="H56" s="28">
        <v>3</v>
      </c>
      <c r="I56" s="28"/>
      <c r="J56" s="28"/>
      <c r="K56" s="28"/>
      <c r="L56" s="28"/>
      <c r="M56" s="28"/>
      <c r="N56" s="28">
        <v>3</v>
      </c>
      <c r="O56" s="29">
        <f t="shared" si="26"/>
        <v>1</v>
      </c>
      <c r="P56" s="28">
        <v>40</v>
      </c>
      <c r="Q56" s="28">
        <v>40</v>
      </c>
      <c r="R56" s="29">
        <f t="shared" si="27"/>
        <v>1</v>
      </c>
      <c r="S56" s="28">
        <v>13</v>
      </c>
      <c r="T56" s="28">
        <v>13</v>
      </c>
      <c r="U56" s="29">
        <f t="shared" si="28"/>
        <v>1</v>
      </c>
      <c r="V56" s="28">
        <v>6</v>
      </c>
      <c r="W56" s="28">
        <v>3</v>
      </c>
      <c r="X56" s="28">
        <v>6</v>
      </c>
      <c r="Y56" s="21">
        <f t="shared" si="22"/>
        <v>1</v>
      </c>
      <c r="Z56" s="52">
        <f t="shared" si="23"/>
        <v>7</v>
      </c>
      <c r="AA56" s="52">
        <f t="shared" si="24"/>
        <v>100</v>
      </c>
    </row>
    <row r="57" spans="1:366" ht="30" customHeight="1" x14ac:dyDescent="0.25">
      <c r="A57" s="27" t="s">
        <v>232</v>
      </c>
      <c r="B57" s="27">
        <v>5</v>
      </c>
      <c r="C57" s="41" t="s">
        <v>164</v>
      </c>
      <c r="D57" s="50" t="s">
        <v>246</v>
      </c>
      <c r="E57" s="45">
        <f t="shared" si="18"/>
        <v>3</v>
      </c>
      <c r="F57" s="28">
        <v>1</v>
      </c>
      <c r="G57" s="28">
        <v>0</v>
      </c>
      <c r="H57" s="28">
        <v>1</v>
      </c>
      <c r="I57" s="28"/>
      <c r="J57" s="28"/>
      <c r="K57" s="28"/>
      <c r="L57" s="28"/>
      <c r="M57" s="28"/>
      <c r="N57" s="28">
        <v>1</v>
      </c>
      <c r="O57" s="29">
        <f t="shared" si="26"/>
        <v>1</v>
      </c>
      <c r="P57" s="28">
        <v>15</v>
      </c>
      <c r="Q57" s="28">
        <v>15</v>
      </c>
      <c r="R57" s="29">
        <f t="shared" si="27"/>
        <v>1</v>
      </c>
      <c r="S57" s="28">
        <v>5</v>
      </c>
      <c r="T57" s="28">
        <v>5</v>
      </c>
      <c r="U57" s="29">
        <f t="shared" si="28"/>
        <v>1</v>
      </c>
      <c r="V57" s="28">
        <v>3</v>
      </c>
      <c r="W57" s="28">
        <v>2</v>
      </c>
      <c r="X57" s="28">
        <v>3</v>
      </c>
      <c r="Y57" s="21">
        <f t="shared" si="22"/>
        <v>1</v>
      </c>
      <c r="Z57" s="52">
        <f t="shared" si="23"/>
        <v>7</v>
      </c>
      <c r="AA57" s="52">
        <f t="shared" si="24"/>
        <v>100</v>
      </c>
    </row>
    <row r="58" spans="1:366" s="13" customFormat="1" ht="18" customHeight="1" x14ac:dyDescent="0.25">
      <c r="A58" s="10" t="s">
        <v>232</v>
      </c>
      <c r="B58" s="10"/>
      <c r="C58" s="42" t="s">
        <v>16</v>
      </c>
      <c r="D58" s="51"/>
      <c r="E58" s="46"/>
      <c r="F58" s="31">
        <f>SUM(F53:F57)</f>
        <v>23</v>
      </c>
      <c r="G58" s="31">
        <f>SUM(G53:G57)</f>
        <v>0</v>
      </c>
      <c r="H58" s="31">
        <f>SUM(H53:H57)</f>
        <v>23</v>
      </c>
      <c r="I58" s="31">
        <f>SUM(I53:I57)</f>
        <v>0</v>
      </c>
      <c r="J58" s="31">
        <f t="shared" ref="J58:N58" si="29">SUM(J53:J57)</f>
        <v>0</v>
      </c>
      <c r="K58" s="31">
        <f t="shared" si="29"/>
        <v>0</v>
      </c>
      <c r="L58" s="31">
        <f t="shared" si="29"/>
        <v>0</v>
      </c>
      <c r="M58" s="31">
        <f t="shared" si="29"/>
        <v>0</v>
      </c>
      <c r="N58" s="31">
        <f t="shared" si="29"/>
        <v>23</v>
      </c>
      <c r="O58" s="31"/>
      <c r="P58" s="31">
        <f>SUM(P53:P57)</f>
        <v>432</v>
      </c>
      <c r="Q58" s="31">
        <f t="shared" ref="Q58" si="30">SUM(Q53:Q57)</f>
        <v>432</v>
      </c>
      <c r="R58" s="31"/>
      <c r="S58" s="31">
        <f>SUM(S53:S57)</f>
        <v>287</v>
      </c>
      <c r="T58" s="31">
        <f t="shared" ref="T58" si="31">SUM(T53:T57)</f>
        <v>287</v>
      </c>
      <c r="U58" s="31"/>
      <c r="V58" s="31">
        <f>SUM(V53:V57)</f>
        <v>109</v>
      </c>
      <c r="W58" s="31">
        <f>SUM(W53:W57)</f>
        <v>48</v>
      </c>
      <c r="X58" s="31">
        <f t="shared" ref="X58" si="32">SUM(X53:X57)</f>
        <v>109</v>
      </c>
      <c r="Y58" s="22"/>
      <c r="Z58" s="23">
        <f>AVERAGE(Z53:Z57)</f>
        <v>7</v>
      </c>
      <c r="AA58" s="23">
        <f>AVERAGE(AA53:AA57)</f>
        <v>100</v>
      </c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  <c r="IX58" s="15"/>
      <c r="IY58" s="15"/>
      <c r="IZ58" s="15"/>
      <c r="JA58" s="15"/>
      <c r="JB58" s="15"/>
      <c r="JC58" s="15"/>
      <c r="JD58" s="15"/>
      <c r="JE58" s="15"/>
      <c r="JF58" s="15"/>
      <c r="JG58" s="15"/>
      <c r="JH58" s="15"/>
      <c r="JI58" s="15"/>
      <c r="JJ58" s="15"/>
      <c r="JK58" s="15"/>
      <c r="JL58" s="15"/>
      <c r="JM58" s="15"/>
      <c r="JN58" s="15"/>
      <c r="JO58" s="15"/>
      <c r="JP58" s="15"/>
      <c r="JQ58" s="15"/>
      <c r="JR58" s="15"/>
      <c r="JS58" s="15"/>
      <c r="JT58" s="15"/>
      <c r="JU58" s="15"/>
      <c r="JV58" s="15"/>
      <c r="JW58" s="15"/>
      <c r="JX58" s="15"/>
      <c r="JY58" s="15"/>
      <c r="JZ58" s="15"/>
      <c r="KA58" s="15"/>
      <c r="KB58" s="15"/>
      <c r="KC58" s="15"/>
      <c r="KD58" s="15"/>
      <c r="KE58" s="15"/>
      <c r="KF58" s="15"/>
      <c r="KG58" s="15"/>
      <c r="KH58" s="15"/>
      <c r="KI58" s="15"/>
      <c r="KJ58" s="15"/>
      <c r="KK58" s="15"/>
      <c r="KL58" s="15"/>
      <c r="KM58" s="15"/>
      <c r="KN58" s="15"/>
      <c r="KO58" s="15"/>
      <c r="KP58" s="15"/>
      <c r="KQ58" s="15"/>
      <c r="KR58" s="15"/>
      <c r="KS58" s="15"/>
      <c r="KT58" s="15"/>
      <c r="KU58" s="15"/>
      <c r="KV58" s="15"/>
      <c r="KW58" s="15"/>
      <c r="KX58" s="15"/>
      <c r="KY58" s="15"/>
      <c r="KZ58" s="15"/>
      <c r="LA58" s="15"/>
      <c r="LB58" s="15"/>
      <c r="LC58" s="15"/>
      <c r="LD58" s="15"/>
      <c r="LE58" s="15"/>
      <c r="LF58" s="15"/>
      <c r="LG58" s="15"/>
      <c r="LH58" s="15"/>
      <c r="LI58" s="15"/>
      <c r="LJ58" s="15"/>
      <c r="LK58" s="15"/>
      <c r="LL58" s="15"/>
      <c r="LM58" s="15"/>
      <c r="LN58" s="15"/>
      <c r="LO58" s="15"/>
      <c r="LP58" s="15"/>
      <c r="LQ58" s="15"/>
      <c r="LR58" s="15"/>
      <c r="LS58" s="15"/>
      <c r="LT58" s="15"/>
      <c r="LU58" s="15"/>
      <c r="LV58" s="15"/>
      <c r="LW58" s="15"/>
      <c r="LX58" s="15"/>
      <c r="LY58" s="15"/>
      <c r="LZ58" s="15"/>
      <c r="MA58" s="15"/>
      <c r="MB58" s="15"/>
      <c r="MC58" s="15"/>
      <c r="MD58" s="15"/>
      <c r="ME58" s="15"/>
      <c r="MF58" s="15"/>
      <c r="MG58" s="15"/>
      <c r="MH58" s="15"/>
      <c r="MI58" s="15"/>
      <c r="MJ58" s="15"/>
      <c r="MK58" s="15"/>
      <c r="ML58" s="15"/>
      <c r="MM58" s="15"/>
      <c r="MN58" s="15"/>
      <c r="MO58" s="15"/>
      <c r="MP58" s="15"/>
      <c r="MQ58" s="15"/>
      <c r="MR58" s="15"/>
      <c r="MS58" s="15"/>
      <c r="MT58" s="15"/>
      <c r="MU58" s="15"/>
      <c r="MV58" s="15"/>
      <c r="MW58" s="15"/>
      <c r="MX58" s="15"/>
      <c r="MY58" s="15"/>
      <c r="MZ58" s="15"/>
      <c r="NA58" s="15"/>
      <c r="NB58" s="15"/>
    </row>
    <row r="59" spans="1:366" ht="30" customHeight="1" x14ac:dyDescent="0.25">
      <c r="A59" s="27" t="s">
        <v>233</v>
      </c>
      <c r="B59" s="27">
        <v>1</v>
      </c>
      <c r="C59" s="41" t="s">
        <v>165</v>
      </c>
      <c r="D59" s="50" t="s">
        <v>246</v>
      </c>
      <c r="E59" s="45">
        <f t="shared" si="18"/>
        <v>3</v>
      </c>
      <c r="F59" s="28">
        <v>12</v>
      </c>
      <c r="G59" s="28">
        <v>0</v>
      </c>
      <c r="H59" s="28">
        <v>12</v>
      </c>
      <c r="I59" s="28"/>
      <c r="J59" s="28"/>
      <c r="K59" s="28"/>
      <c r="L59" s="28"/>
      <c r="M59" s="28"/>
      <c r="N59" s="28">
        <v>12</v>
      </c>
      <c r="O59" s="29">
        <f t="shared" si="26"/>
        <v>1</v>
      </c>
      <c r="P59" s="28">
        <v>290</v>
      </c>
      <c r="Q59" s="28">
        <v>290</v>
      </c>
      <c r="R59" s="29">
        <f t="shared" ref="R59:R67" si="33">IF(AND(P59=Q59),1,0)</f>
        <v>1</v>
      </c>
      <c r="S59" s="28">
        <v>211</v>
      </c>
      <c r="T59" s="28">
        <v>211</v>
      </c>
      <c r="U59" s="29">
        <f t="shared" ref="U59:U67" si="34">IF(AND(S59=T59),1,0)</f>
        <v>1</v>
      </c>
      <c r="V59" s="28">
        <v>77</v>
      </c>
      <c r="W59" s="28">
        <v>33</v>
      </c>
      <c r="X59" s="28">
        <v>77</v>
      </c>
      <c r="Y59" s="21">
        <f t="shared" si="22"/>
        <v>1</v>
      </c>
      <c r="Z59" s="52">
        <f t="shared" si="23"/>
        <v>7</v>
      </c>
      <c r="AA59" s="52">
        <f t="shared" si="24"/>
        <v>100</v>
      </c>
    </row>
    <row r="60" spans="1:366" ht="30" customHeight="1" x14ac:dyDescent="0.25">
      <c r="A60" s="27" t="s">
        <v>233</v>
      </c>
      <c r="B60" s="27">
        <v>2</v>
      </c>
      <c r="C60" s="41" t="s">
        <v>37</v>
      </c>
      <c r="D60" s="50" t="s">
        <v>246</v>
      </c>
      <c r="E60" s="45">
        <f t="shared" si="18"/>
        <v>3</v>
      </c>
      <c r="F60" s="28">
        <v>2</v>
      </c>
      <c r="G60" s="28">
        <v>0</v>
      </c>
      <c r="H60" s="28">
        <v>2</v>
      </c>
      <c r="I60" s="28"/>
      <c r="J60" s="28"/>
      <c r="K60" s="28"/>
      <c r="L60" s="28"/>
      <c r="M60" s="28"/>
      <c r="N60" s="28">
        <v>2</v>
      </c>
      <c r="O60" s="29">
        <f t="shared" si="26"/>
        <v>1</v>
      </c>
      <c r="P60" s="28">
        <v>37</v>
      </c>
      <c r="Q60" s="28">
        <v>37</v>
      </c>
      <c r="R60" s="29">
        <f t="shared" si="33"/>
        <v>1</v>
      </c>
      <c r="S60" s="28">
        <v>25</v>
      </c>
      <c r="T60" s="28">
        <v>25</v>
      </c>
      <c r="U60" s="29">
        <f t="shared" si="34"/>
        <v>1</v>
      </c>
      <c r="V60" s="28">
        <v>18</v>
      </c>
      <c r="W60" s="28">
        <v>5</v>
      </c>
      <c r="X60" s="28">
        <v>18</v>
      </c>
      <c r="Y60" s="21">
        <f t="shared" si="22"/>
        <v>1</v>
      </c>
      <c r="Z60" s="52">
        <f t="shared" si="23"/>
        <v>7</v>
      </c>
      <c r="AA60" s="52">
        <f t="shared" si="24"/>
        <v>100</v>
      </c>
    </row>
    <row r="61" spans="1:366" ht="30" customHeight="1" x14ac:dyDescent="0.25">
      <c r="A61" s="27" t="s">
        <v>233</v>
      </c>
      <c r="B61" s="27">
        <v>3</v>
      </c>
      <c r="C61" s="41" t="s">
        <v>38</v>
      </c>
      <c r="D61" s="50" t="s">
        <v>246</v>
      </c>
      <c r="E61" s="45">
        <f t="shared" si="18"/>
        <v>3</v>
      </c>
      <c r="F61" s="28">
        <v>4</v>
      </c>
      <c r="G61" s="28">
        <v>0</v>
      </c>
      <c r="H61" s="28">
        <v>4</v>
      </c>
      <c r="I61" s="28"/>
      <c r="J61" s="28"/>
      <c r="K61" s="28"/>
      <c r="L61" s="28"/>
      <c r="M61" s="28"/>
      <c r="N61" s="28">
        <v>4</v>
      </c>
      <c r="O61" s="29">
        <f t="shared" si="26"/>
        <v>1</v>
      </c>
      <c r="P61" s="28">
        <v>89</v>
      </c>
      <c r="Q61" s="28">
        <v>89</v>
      </c>
      <c r="R61" s="29">
        <f t="shared" si="33"/>
        <v>1</v>
      </c>
      <c r="S61" s="28">
        <v>61</v>
      </c>
      <c r="T61" s="28">
        <v>61</v>
      </c>
      <c r="U61" s="29">
        <f t="shared" si="34"/>
        <v>1</v>
      </c>
      <c r="V61" s="28">
        <v>29</v>
      </c>
      <c r="W61" s="28">
        <v>10</v>
      </c>
      <c r="X61" s="28">
        <v>29</v>
      </c>
      <c r="Y61" s="21">
        <f t="shared" si="22"/>
        <v>1</v>
      </c>
      <c r="Z61" s="52">
        <f t="shared" si="23"/>
        <v>7</v>
      </c>
      <c r="AA61" s="52">
        <f t="shared" si="24"/>
        <v>100</v>
      </c>
    </row>
    <row r="62" spans="1:366" ht="30" customHeight="1" x14ac:dyDescent="0.25">
      <c r="A62" s="27" t="s">
        <v>233</v>
      </c>
      <c r="B62" s="27">
        <v>4</v>
      </c>
      <c r="C62" s="41" t="s">
        <v>166</v>
      </c>
      <c r="D62" s="50" t="s">
        <v>246</v>
      </c>
      <c r="E62" s="45">
        <f t="shared" si="18"/>
        <v>3</v>
      </c>
      <c r="F62" s="28">
        <v>6</v>
      </c>
      <c r="G62" s="28">
        <v>0</v>
      </c>
      <c r="H62" s="28">
        <v>6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6</v>
      </c>
      <c r="O62" s="29">
        <f t="shared" si="26"/>
        <v>1</v>
      </c>
      <c r="P62" s="28">
        <v>133</v>
      </c>
      <c r="Q62" s="28">
        <v>133</v>
      </c>
      <c r="R62" s="29">
        <f t="shared" si="33"/>
        <v>1</v>
      </c>
      <c r="S62" s="28">
        <v>111</v>
      </c>
      <c r="T62" s="28">
        <v>111</v>
      </c>
      <c r="U62" s="29">
        <f t="shared" si="34"/>
        <v>1</v>
      </c>
      <c r="V62" s="28">
        <v>48</v>
      </c>
      <c r="W62" s="28">
        <v>17</v>
      </c>
      <c r="X62" s="28">
        <v>48</v>
      </c>
      <c r="Y62" s="21">
        <f t="shared" si="22"/>
        <v>1</v>
      </c>
      <c r="Z62" s="52">
        <f t="shared" si="23"/>
        <v>7</v>
      </c>
      <c r="AA62" s="52">
        <f t="shared" si="24"/>
        <v>100</v>
      </c>
    </row>
    <row r="63" spans="1:366" ht="30" customHeight="1" x14ac:dyDescent="0.25">
      <c r="A63" s="27" t="s">
        <v>233</v>
      </c>
      <c r="B63" s="27">
        <v>5</v>
      </c>
      <c r="C63" s="41" t="s">
        <v>39</v>
      </c>
      <c r="D63" s="50" t="s">
        <v>246</v>
      </c>
      <c r="E63" s="45">
        <f t="shared" si="18"/>
        <v>3</v>
      </c>
      <c r="F63" s="28">
        <v>5</v>
      </c>
      <c r="G63" s="28">
        <v>0</v>
      </c>
      <c r="H63" s="28">
        <v>5</v>
      </c>
      <c r="I63" s="28"/>
      <c r="J63" s="28"/>
      <c r="K63" s="28"/>
      <c r="L63" s="28"/>
      <c r="M63" s="28"/>
      <c r="N63" s="28">
        <v>5</v>
      </c>
      <c r="O63" s="29">
        <f t="shared" si="26"/>
        <v>1</v>
      </c>
      <c r="P63" s="28">
        <v>115</v>
      </c>
      <c r="Q63" s="28">
        <v>115</v>
      </c>
      <c r="R63" s="29">
        <f t="shared" si="33"/>
        <v>1</v>
      </c>
      <c r="S63" s="28">
        <v>82</v>
      </c>
      <c r="T63" s="28">
        <v>82</v>
      </c>
      <c r="U63" s="29">
        <f t="shared" si="34"/>
        <v>1</v>
      </c>
      <c r="V63" s="28">
        <v>44</v>
      </c>
      <c r="W63" s="28">
        <v>16</v>
      </c>
      <c r="X63" s="28">
        <v>44</v>
      </c>
      <c r="Y63" s="21">
        <f t="shared" si="22"/>
        <v>1</v>
      </c>
      <c r="Z63" s="52">
        <f t="shared" si="23"/>
        <v>7</v>
      </c>
      <c r="AA63" s="52">
        <f t="shared" si="24"/>
        <v>100</v>
      </c>
    </row>
    <row r="64" spans="1:366" ht="30" customHeight="1" x14ac:dyDescent="0.25">
      <c r="A64" s="27" t="s">
        <v>233</v>
      </c>
      <c r="B64" s="27">
        <v>6</v>
      </c>
      <c r="C64" s="41" t="s">
        <v>40</v>
      </c>
      <c r="D64" s="50" t="s">
        <v>246</v>
      </c>
      <c r="E64" s="45">
        <f t="shared" si="18"/>
        <v>3</v>
      </c>
      <c r="F64" s="28">
        <v>2</v>
      </c>
      <c r="G64" s="28">
        <v>0</v>
      </c>
      <c r="H64" s="28">
        <v>2</v>
      </c>
      <c r="I64" s="28"/>
      <c r="J64" s="28"/>
      <c r="K64" s="28"/>
      <c r="L64" s="28"/>
      <c r="M64" s="28"/>
      <c r="N64" s="28">
        <v>2</v>
      </c>
      <c r="O64" s="29">
        <f t="shared" si="26"/>
        <v>1</v>
      </c>
      <c r="P64" s="28">
        <v>28</v>
      </c>
      <c r="Q64" s="28">
        <v>28</v>
      </c>
      <c r="R64" s="29">
        <f t="shared" si="33"/>
        <v>1</v>
      </c>
      <c r="S64" s="28">
        <v>15</v>
      </c>
      <c r="T64" s="28">
        <v>15</v>
      </c>
      <c r="U64" s="29">
        <f t="shared" si="34"/>
        <v>1</v>
      </c>
      <c r="V64" s="28">
        <v>16</v>
      </c>
      <c r="W64" s="28">
        <v>3</v>
      </c>
      <c r="X64" s="28">
        <v>16</v>
      </c>
      <c r="Y64" s="21">
        <f t="shared" si="22"/>
        <v>1</v>
      </c>
      <c r="Z64" s="52">
        <f t="shared" si="23"/>
        <v>7</v>
      </c>
      <c r="AA64" s="52">
        <f t="shared" si="24"/>
        <v>100</v>
      </c>
    </row>
    <row r="65" spans="1:366" ht="30" customHeight="1" x14ac:dyDescent="0.25">
      <c r="A65" s="27" t="s">
        <v>233</v>
      </c>
      <c r="B65" s="27">
        <v>7</v>
      </c>
      <c r="C65" s="41" t="s">
        <v>41</v>
      </c>
      <c r="D65" s="50" t="s">
        <v>246</v>
      </c>
      <c r="E65" s="45">
        <f t="shared" si="18"/>
        <v>3</v>
      </c>
      <c r="F65" s="28">
        <v>4</v>
      </c>
      <c r="G65" s="28">
        <v>0</v>
      </c>
      <c r="H65" s="28">
        <v>4</v>
      </c>
      <c r="I65" s="28"/>
      <c r="J65" s="28"/>
      <c r="K65" s="28"/>
      <c r="L65" s="28"/>
      <c r="M65" s="28"/>
      <c r="N65" s="28">
        <v>4</v>
      </c>
      <c r="O65" s="29">
        <f t="shared" si="26"/>
        <v>1</v>
      </c>
      <c r="P65" s="28">
        <v>96</v>
      </c>
      <c r="Q65" s="28">
        <v>96</v>
      </c>
      <c r="R65" s="29">
        <f t="shared" si="33"/>
        <v>1</v>
      </c>
      <c r="S65" s="28">
        <v>68</v>
      </c>
      <c r="T65" s="28">
        <v>68</v>
      </c>
      <c r="U65" s="29">
        <f t="shared" si="34"/>
        <v>1</v>
      </c>
      <c r="V65" s="28">
        <v>33</v>
      </c>
      <c r="W65" s="28">
        <v>12</v>
      </c>
      <c r="X65" s="28">
        <v>33</v>
      </c>
      <c r="Y65" s="21">
        <f t="shared" si="22"/>
        <v>1</v>
      </c>
      <c r="Z65" s="52">
        <f t="shared" si="23"/>
        <v>7</v>
      </c>
      <c r="AA65" s="52">
        <f t="shared" si="24"/>
        <v>100</v>
      </c>
    </row>
    <row r="66" spans="1:366" ht="30" customHeight="1" x14ac:dyDescent="0.25">
      <c r="A66" s="27" t="s">
        <v>233</v>
      </c>
      <c r="B66" s="27">
        <v>8</v>
      </c>
      <c r="C66" s="41" t="s">
        <v>42</v>
      </c>
      <c r="D66" s="50" t="s">
        <v>246</v>
      </c>
      <c r="E66" s="45">
        <f t="shared" si="18"/>
        <v>3</v>
      </c>
      <c r="F66" s="28">
        <v>4</v>
      </c>
      <c r="G66" s="28">
        <v>0</v>
      </c>
      <c r="H66" s="28">
        <v>4</v>
      </c>
      <c r="I66" s="28"/>
      <c r="J66" s="28"/>
      <c r="K66" s="28"/>
      <c r="L66" s="28"/>
      <c r="M66" s="28"/>
      <c r="N66" s="28">
        <v>4</v>
      </c>
      <c r="O66" s="29">
        <f t="shared" si="26"/>
        <v>1</v>
      </c>
      <c r="P66" s="28">
        <v>96</v>
      </c>
      <c r="Q66" s="28">
        <v>96</v>
      </c>
      <c r="R66" s="29">
        <f t="shared" si="33"/>
        <v>1</v>
      </c>
      <c r="S66" s="28">
        <v>66</v>
      </c>
      <c r="T66" s="28">
        <v>66</v>
      </c>
      <c r="U66" s="29">
        <f t="shared" si="34"/>
        <v>1</v>
      </c>
      <c r="V66" s="28">
        <v>36</v>
      </c>
      <c r="W66" s="28">
        <v>11</v>
      </c>
      <c r="X66" s="28">
        <v>36</v>
      </c>
      <c r="Y66" s="21">
        <f t="shared" si="22"/>
        <v>1</v>
      </c>
      <c r="Z66" s="52">
        <f t="shared" si="23"/>
        <v>7</v>
      </c>
      <c r="AA66" s="52">
        <f t="shared" si="24"/>
        <v>100</v>
      </c>
    </row>
    <row r="67" spans="1:366" ht="30" customHeight="1" x14ac:dyDescent="0.25">
      <c r="A67" s="27" t="s">
        <v>233</v>
      </c>
      <c r="B67" s="27">
        <v>9</v>
      </c>
      <c r="C67" s="41" t="s">
        <v>167</v>
      </c>
      <c r="D67" s="50" t="s">
        <v>246</v>
      </c>
      <c r="E67" s="45">
        <f t="shared" si="18"/>
        <v>3</v>
      </c>
      <c r="F67" s="28">
        <v>2</v>
      </c>
      <c r="G67" s="28">
        <v>0</v>
      </c>
      <c r="H67" s="28">
        <v>2</v>
      </c>
      <c r="I67" s="28"/>
      <c r="J67" s="28"/>
      <c r="K67" s="28"/>
      <c r="L67" s="28"/>
      <c r="M67" s="28"/>
      <c r="N67" s="28">
        <v>2</v>
      </c>
      <c r="O67" s="29">
        <f t="shared" si="26"/>
        <v>1</v>
      </c>
      <c r="P67" s="28">
        <v>30</v>
      </c>
      <c r="Q67" s="28">
        <v>30</v>
      </c>
      <c r="R67" s="29">
        <f t="shared" si="33"/>
        <v>1</v>
      </c>
      <c r="S67" s="28">
        <v>25</v>
      </c>
      <c r="T67" s="28">
        <v>25</v>
      </c>
      <c r="U67" s="29">
        <f t="shared" si="34"/>
        <v>1</v>
      </c>
      <c r="V67" s="28">
        <v>10</v>
      </c>
      <c r="W67" s="28">
        <v>5</v>
      </c>
      <c r="X67" s="28">
        <v>10</v>
      </c>
      <c r="Y67" s="21">
        <f t="shared" si="22"/>
        <v>1</v>
      </c>
      <c r="Z67" s="52">
        <f t="shared" si="23"/>
        <v>7</v>
      </c>
      <c r="AA67" s="52">
        <f t="shared" si="24"/>
        <v>100</v>
      </c>
    </row>
    <row r="68" spans="1:366" s="13" customFormat="1" ht="18" customHeight="1" x14ac:dyDescent="0.25">
      <c r="A68" s="10" t="s">
        <v>233</v>
      </c>
      <c r="B68" s="10"/>
      <c r="C68" s="42" t="s">
        <v>16</v>
      </c>
      <c r="D68" s="51"/>
      <c r="E68" s="46"/>
      <c r="F68" s="31">
        <f>SUM(F59:F67)</f>
        <v>41</v>
      </c>
      <c r="G68" s="31">
        <f>SUM(G59:G67)</f>
        <v>0</v>
      </c>
      <c r="H68" s="31">
        <f>SUM(H59:H67)</f>
        <v>41</v>
      </c>
      <c r="I68" s="31">
        <f>SUM(I59:I67)</f>
        <v>0</v>
      </c>
      <c r="J68" s="31">
        <f t="shared" ref="J68:N68" si="35">SUM(J59:J67)</f>
        <v>0</v>
      </c>
      <c r="K68" s="31">
        <f t="shared" si="35"/>
        <v>0</v>
      </c>
      <c r="L68" s="31">
        <f t="shared" si="35"/>
        <v>0</v>
      </c>
      <c r="M68" s="31">
        <f t="shared" si="35"/>
        <v>0</v>
      </c>
      <c r="N68" s="31">
        <f t="shared" si="35"/>
        <v>41</v>
      </c>
      <c r="O68" s="31"/>
      <c r="P68" s="31">
        <f>SUM(P59:P67)</f>
        <v>914</v>
      </c>
      <c r="Q68" s="31">
        <f>SUM(Q59:Q67)</f>
        <v>914</v>
      </c>
      <c r="R68" s="31"/>
      <c r="S68" s="31">
        <f>SUM(S59:S67)</f>
        <v>664</v>
      </c>
      <c r="T68" s="31">
        <f>SUM(T59:T67)</f>
        <v>664</v>
      </c>
      <c r="U68" s="31"/>
      <c r="V68" s="31">
        <f>SUM(V59:V67)</f>
        <v>311</v>
      </c>
      <c r="W68" s="31">
        <f>SUM(W59:W67)</f>
        <v>112</v>
      </c>
      <c r="X68" s="31">
        <f>SUM(X59:X67)</f>
        <v>311</v>
      </c>
      <c r="Y68" s="22"/>
      <c r="Z68" s="23">
        <f>AVERAGE(Z59:Z67)</f>
        <v>7</v>
      </c>
      <c r="AA68" s="23">
        <f>AVERAGE(AA59:AA67)</f>
        <v>100</v>
      </c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  <c r="IV68" s="15"/>
      <c r="IW68" s="15"/>
      <c r="IX68" s="15"/>
      <c r="IY68" s="15"/>
      <c r="IZ68" s="15"/>
      <c r="JA68" s="15"/>
      <c r="JB68" s="15"/>
      <c r="JC68" s="15"/>
      <c r="JD68" s="15"/>
      <c r="JE68" s="15"/>
      <c r="JF68" s="15"/>
      <c r="JG68" s="15"/>
      <c r="JH68" s="15"/>
      <c r="JI68" s="15"/>
      <c r="JJ68" s="15"/>
      <c r="JK68" s="15"/>
      <c r="JL68" s="15"/>
      <c r="JM68" s="15"/>
      <c r="JN68" s="15"/>
      <c r="JO68" s="15"/>
      <c r="JP68" s="15"/>
      <c r="JQ68" s="15"/>
      <c r="JR68" s="15"/>
      <c r="JS68" s="15"/>
      <c r="JT68" s="15"/>
      <c r="JU68" s="15"/>
      <c r="JV68" s="15"/>
      <c r="JW68" s="15"/>
      <c r="JX68" s="15"/>
      <c r="JY68" s="15"/>
      <c r="JZ68" s="15"/>
      <c r="KA68" s="15"/>
      <c r="KB68" s="15"/>
      <c r="KC68" s="15"/>
      <c r="KD68" s="15"/>
      <c r="KE68" s="15"/>
      <c r="KF68" s="15"/>
      <c r="KG68" s="15"/>
      <c r="KH68" s="15"/>
      <c r="KI68" s="15"/>
      <c r="KJ68" s="15"/>
      <c r="KK68" s="15"/>
      <c r="KL68" s="15"/>
      <c r="KM68" s="15"/>
      <c r="KN68" s="15"/>
      <c r="KO68" s="15"/>
      <c r="KP68" s="15"/>
      <c r="KQ68" s="15"/>
      <c r="KR68" s="15"/>
      <c r="KS68" s="15"/>
      <c r="KT68" s="15"/>
      <c r="KU68" s="15"/>
      <c r="KV68" s="15"/>
      <c r="KW68" s="15"/>
      <c r="KX68" s="15"/>
      <c r="KY68" s="15"/>
      <c r="KZ68" s="15"/>
      <c r="LA68" s="15"/>
      <c r="LB68" s="15"/>
      <c r="LC68" s="15"/>
      <c r="LD68" s="15"/>
      <c r="LE68" s="15"/>
      <c r="LF68" s="15"/>
      <c r="LG68" s="15"/>
      <c r="LH68" s="15"/>
      <c r="LI68" s="15"/>
      <c r="LJ68" s="15"/>
      <c r="LK68" s="15"/>
      <c r="LL68" s="15"/>
      <c r="LM68" s="15"/>
      <c r="LN68" s="15"/>
      <c r="LO68" s="15"/>
      <c r="LP68" s="15"/>
      <c r="LQ68" s="15"/>
      <c r="LR68" s="15"/>
      <c r="LS68" s="15"/>
      <c r="LT68" s="15"/>
      <c r="LU68" s="15"/>
      <c r="LV68" s="15"/>
      <c r="LW68" s="15"/>
      <c r="LX68" s="15"/>
      <c r="LY68" s="15"/>
      <c r="LZ68" s="15"/>
      <c r="MA68" s="15"/>
      <c r="MB68" s="15"/>
      <c r="MC68" s="15"/>
      <c r="MD68" s="15"/>
      <c r="ME68" s="15"/>
      <c r="MF68" s="15"/>
      <c r="MG68" s="15"/>
      <c r="MH68" s="15"/>
      <c r="MI68" s="15"/>
      <c r="MJ68" s="15"/>
      <c r="MK68" s="15"/>
      <c r="ML68" s="15"/>
      <c r="MM68" s="15"/>
      <c r="MN68" s="15"/>
      <c r="MO68" s="15"/>
      <c r="MP68" s="15"/>
      <c r="MQ68" s="15"/>
      <c r="MR68" s="15"/>
      <c r="MS68" s="15"/>
      <c r="MT68" s="15"/>
      <c r="MU68" s="15"/>
      <c r="MV68" s="15"/>
      <c r="MW68" s="15"/>
      <c r="MX68" s="15"/>
      <c r="MY68" s="15"/>
      <c r="MZ68" s="15"/>
      <c r="NA68" s="15"/>
      <c r="NB68" s="15"/>
    </row>
    <row r="69" spans="1:366" ht="30" customHeight="1" x14ac:dyDescent="0.25">
      <c r="A69" s="27" t="s">
        <v>234</v>
      </c>
      <c r="B69" s="27">
        <v>1</v>
      </c>
      <c r="C69" s="41" t="s">
        <v>168</v>
      </c>
      <c r="D69" s="50" t="s">
        <v>246</v>
      </c>
      <c r="E69" s="45">
        <f t="shared" si="18"/>
        <v>3</v>
      </c>
      <c r="F69" s="18">
        <v>10</v>
      </c>
      <c r="G69" s="18">
        <v>0</v>
      </c>
      <c r="H69" s="18">
        <v>10</v>
      </c>
      <c r="I69" s="28"/>
      <c r="J69" s="28"/>
      <c r="K69" s="28"/>
      <c r="L69" s="28"/>
      <c r="M69" s="28"/>
      <c r="N69" s="28">
        <v>10</v>
      </c>
      <c r="O69" s="29">
        <f t="shared" si="26"/>
        <v>1</v>
      </c>
      <c r="P69" s="28">
        <v>235</v>
      </c>
      <c r="Q69" s="28">
        <v>235</v>
      </c>
      <c r="R69" s="29">
        <f t="shared" ref="R69:R76" si="36">IF(AND(P69=Q69),1,0)</f>
        <v>1</v>
      </c>
      <c r="S69" s="28">
        <v>185</v>
      </c>
      <c r="T69" s="28">
        <v>185</v>
      </c>
      <c r="U69" s="29">
        <f t="shared" ref="U69:U76" si="37">IF(AND(S69=T69),1,0)</f>
        <v>1</v>
      </c>
      <c r="V69" s="28">
        <v>55</v>
      </c>
      <c r="W69" s="28">
        <v>21</v>
      </c>
      <c r="X69" s="28">
        <v>55</v>
      </c>
      <c r="Y69" s="21">
        <f>IF(AND(V69=X69),1,0)</f>
        <v>1</v>
      </c>
      <c r="Z69" s="52">
        <f t="shared" si="23"/>
        <v>7</v>
      </c>
      <c r="AA69" s="52">
        <f t="shared" si="24"/>
        <v>100</v>
      </c>
    </row>
    <row r="70" spans="1:366" ht="30" customHeight="1" x14ac:dyDescent="0.25">
      <c r="A70" s="27" t="s">
        <v>234</v>
      </c>
      <c r="B70" s="27">
        <v>2</v>
      </c>
      <c r="C70" s="41" t="s">
        <v>169</v>
      </c>
      <c r="D70" s="50" t="s">
        <v>246</v>
      </c>
      <c r="E70" s="45">
        <f t="shared" si="18"/>
        <v>3</v>
      </c>
      <c r="F70" s="18">
        <v>2</v>
      </c>
      <c r="G70" s="18">
        <v>0</v>
      </c>
      <c r="H70" s="18">
        <v>2</v>
      </c>
      <c r="I70" s="28"/>
      <c r="J70" s="28"/>
      <c r="K70" s="28"/>
      <c r="L70" s="28"/>
      <c r="M70" s="28"/>
      <c r="N70" s="28">
        <v>2</v>
      </c>
      <c r="O70" s="29">
        <f t="shared" si="26"/>
        <v>1</v>
      </c>
      <c r="P70" s="28">
        <v>45</v>
      </c>
      <c r="Q70" s="28">
        <v>45</v>
      </c>
      <c r="R70" s="29">
        <f t="shared" si="36"/>
        <v>1</v>
      </c>
      <c r="S70" s="28">
        <v>33</v>
      </c>
      <c r="T70" s="28">
        <v>33</v>
      </c>
      <c r="U70" s="29">
        <f t="shared" si="37"/>
        <v>1</v>
      </c>
      <c r="V70" s="28">
        <v>21</v>
      </c>
      <c r="W70" s="28">
        <v>8</v>
      </c>
      <c r="X70" s="28">
        <v>21</v>
      </c>
      <c r="Y70" s="21">
        <f t="shared" si="22"/>
        <v>1</v>
      </c>
      <c r="Z70" s="52">
        <f t="shared" si="23"/>
        <v>7</v>
      </c>
      <c r="AA70" s="52">
        <f t="shared" si="24"/>
        <v>100</v>
      </c>
    </row>
    <row r="71" spans="1:366" ht="30" customHeight="1" x14ac:dyDescent="0.25">
      <c r="A71" s="27" t="s">
        <v>234</v>
      </c>
      <c r="B71" s="27">
        <v>3</v>
      </c>
      <c r="C71" s="41" t="s">
        <v>170</v>
      </c>
      <c r="D71" s="50" t="s">
        <v>246</v>
      </c>
      <c r="E71" s="45">
        <f t="shared" si="18"/>
        <v>3</v>
      </c>
      <c r="F71" s="18">
        <v>4</v>
      </c>
      <c r="G71" s="18">
        <v>0</v>
      </c>
      <c r="H71" s="18">
        <v>4</v>
      </c>
      <c r="I71" s="28"/>
      <c r="J71" s="28"/>
      <c r="K71" s="28"/>
      <c r="L71" s="28"/>
      <c r="M71" s="28"/>
      <c r="N71" s="28">
        <v>4</v>
      </c>
      <c r="O71" s="29">
        <f t="shared" si="26"/>
        <v>1</v>
      </c>
      <c r="P71" s="28">
        <v>92</v>
      </c>
      <c r="Q71" s="28">
        <v>92</v>
      </c>
      <c r="R71" s="29">
        <f t="shared" si="36"/>
        <v>1</v>
      </c>
      <c r="S71" s="28">
        <v>78</v>
      </c>
      <c r="T71" s="28">
        <v>78</v>
      </c>
      <c r="U71" s="29">
        <f t="shared" si="37"/>
        <v>1</v>
      </c>
      <c r="V71" s="28">
        <v>18</v>
      </c>
      <c r="W71" s="28">
        <v>7</v>
      </c>
      <c r="X71" s="28">
        <v>18</v>
      </c>
      <c r="Y71" s="21">
        <f t="shared" si="22"/>
        <v>1</v>
      </c>
      <c r="Z71" s="52">
        <f t="shared" si="23"/>
        <v>7</v>
      </c>
      <c r="AA71" s="52">
        <f t="shared" si="24"/>
        <v>100</v>
      </c>
    </row>
    <row r="72" spans="1:366" ht="30" customHeight="1" x14ac:dyDescent="0.25">
      <c r="A72" s="27" t="s">
        <v>234</v>
      </c>
      <c r="B72" s="27">
        <v>4</v>
      </c>
      <c r="C72" s="41" t="s">
        <v>171</v>
      </c>
      <c r="D72" s="50" t="s">
        <v>246</v>
      </c>
      <c r="E72" s="45">
        <f t="shared" si="18"/>
        <v>3</v>
      </c>
      <c r="F72" s="18">
        <v>6</v>
      </c>
      <c r="G72" s="18">
        <v>0</v>
      </c>
      <c r="H72" s="18">
        <v>6</v>
      </c>
      <c r="I72" s="28"/>
      <c r="J72" s="28"/>
      <c r="K72" s="28"/>
      <c r="L72" s="28"/>
      <c r="M72" s="28"/>
      <c r="N72" s="28">
        <v>6</v>
      </c>
      <c r="O72" s="29">
        <f t="shared" si="26"/>
        <v>1</v>
      </c>
      <c r="P72" s="28">
        <v>110</v>
      </c>
      <c r="Q72" s="28">
        <v>110</v>
      </c>
      <c r="R72" s="29">
        <f t="shared" si="36"/>
        <v>1</v>
      </c>
      <c r="S72" s="28">
        <v>79</v>
      </c>
      <c r="T72" s="28">
        <v>79</v>
      </c>
      <c r="U72" s="29">
        <f t="shared" si="37"/>
        <v>1</v>
      </c>
      <c r="V72" s="28">
        <v>41</v>
      </c>
      <c r="W72" s="28">
        <v>14</v>
      </c>
      <c r="X72" s="28">
        <v>41</v>
      </c>
      <c r="Y72" s="21">
        <f t="shared" si="22"/>
        <v>1</v>
      </c>
      <c r="Z72" s="52">
        <f t="shared" si="23"/>
        <v>7</v>
      </c>
      <c r="AA72" s="52">
        <f t="shared" si="24"/>
        <v>100</v>
      </c>
    </row>
    <row r="73" spans="1:366" ht="30" customHeight="1" x14ac:dyDescent="0.25">
      <c r="A73" s="27" t="s">
        <v>234</v>
      </c>
      <c r="B73" s="27">
        <v>5</v>
      </c>
      <c r="C73" s="41" t="s">
        <v>172</v>
      </c>
      <c r="D73" s="50" t="s">
        <v>246</v>
      </c>
      <c r="E73" s="45">
        <f t="shared" si="18"/>
        <v>3</v>
      </c>
      <c r="F73" s="18">
        <v>4</v>
      </c>
      <c r="G73" s="18">
        <v>0</v>
      </c>
      <c r="H73" s="18">
        <v>4</v>
      </c>
      <c r="I73" s="28"/>
      <c r="J73" s="28"/>
      <c r="K73" s="28"/>
      <c r="L73" s="28"/>
      <c r="M73" s="28"/>
      <c r="N73" s="28">
        <v>4</v>
      </c>
      <c r="O73" s="29">
        <f t="shared" si="26"/>
        <v>1</v>
      </c>
      <c r="P73" s="28">
        <v>82</v>
      </c>
      <c r="Q73" s="28">
        <v>82</v>
      </c>
      <c r="R73" s="29">
        <f t="shared" si="36"/>
        <v>1</v>
      </c>
      <c r="S73" s="28">
        <v>71</v>
      </c>
      <c r="T73" s="28">
        <v>71</v>
      </c>
      <c r="U73" s="29">
        <f t="shared" si="37"/>
        <v>1</v>
      </c>
      <c r="V73" s="28">
        <v>25</v>
      </c>
      <c r="W73" s="28">
        <v>9</v>
      </c>
      <c r="X73" s="28">
        <v>25</v>
      </c>
      <c r="Y73" s="21">
        <f t="shared" si="22"/>
        <v>1</v>
      </c>
      <c r="Z73" s="52">
        <f t="shared" si="23"/>
        <v>7</v>
      </c>
      <c r="AA73" s="52">
        <f t="shared" si="24"/>
        <v>100</v>
      </c>
    </row>
    <row r="74" spans="1:366" ht="30" customHeight="1" x14ac:dyDescent="0.25">
      <c r="A74" s="27" t="s">
        <v>234</v>
      </c>
      <c r="B74" s="27">
        <v>6</v>
      </c>
      <c r="C74" s="41" t="s">
        <v>173</v>
      </c>
      <c r="D74" s="50" t="s">
        <v>246</v>
      </c>
      <c r="E74" s="45">
        <f t="shared" si="18"/>
        <v>3</v>
      </c>
      <c r="F74" s="18">
        <v>4</v>
      </c>
      <c r="G74" s="18">
        <v>0</v>
      </c>
      <c r="H74" s="18">
        <v>4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4</v>
      </c>
      <c r="O74" s="29">
        <f t="shared" si="26"/>
        <v>1</v>
      </c>
      <c r="P74" s="28">
        <v>78</v>
      </c>
      <c r="Q74" s="28">
        <v>88</v>
      </c>
      <c r="R74" s="29">
        <f t="shared" si="36"/>
        <v>0</v>
      </c>
      <c r="S74" s="28">
        <v>67</v>
      </c>
      <c r="T74" s="28">
        <v>67</v>
      </c>
      <c r="U74" s="29">
        <f t="shared" si="37"/>
        <v>1</v>
      </c>
      <c r="V74" s="28">
        <v>18</v>
      </c>
      <c r="W74" s="28">
        <v>11</v>
      </c>
      <c r="X74" s="28">
        <v>18</v>
      </c>
      <c r="Y74" s="21">
        <f t="shared" si="22"/>
        <v>1</v>
      </c>
      <c r="Z74" s="52">
        <f t="shared" si="23"/>
        <v>6</v>
      </c>
      <c r="AA74" s="52">
        <f t="shared" si="24"/>
        <v>85.714285714285708</v>
      </c>
    </row>
    <row r="75" spans="1:366" ht="30" customHeight="1" x14ac:dyDescent="0.25">
      <c r="A75" s="27" t="s">
        <v>234</v>
      </c>
      <c r="B75" s="27">
        <v>7</v>
      </c>
      <c r="C75" s="41" t="s">
        <v>174</v>
      </c>
      <c r="D75" s="50" t="s">
        <v>246</v>
      </c>
      <c r="E75" s="45">
        <f t="shared" si="18"/>
        <v>3</v>
      </c>
      <c r="F75" s="18">
        <v>2</v>
      </c>
      <c r="G75" s="18">
        <v>0</v>
      </c>
      <c r="H75" s="18">
        <v>2</v>
      </c>
      <c r="I75" s="28"/>
      <c r="J75" s="28"/>
      <c r="K75" s="28"/>
      <c r="L75" s="28"/>
      <c r="M75" s="28"/>
      <c r="N75" s="28">
        <v>2</v>
      </c>
      <c r="O75" s="29">
        <f t="shared" si="26"/>
        <v>1</v>
      </c>
      <c r="P75" s="28">
        <v>36</v>
      </c>
      <c r="Q75" s="28">
        <v>36</v>
      </c>
      <c r="R75" s="29">
        <f t="shared" si="36"/>
        <v>1</v>
      </c>
      <c r="S75" s="28">
        <v>21</v>
      </c>
      <c r="T75" s="28">
        <v>21</v>
      </c>
      <c r="U75" s="29">
        <f t="shared" si="37"/>
        <v>1</v>
      </c>
      <c r="V75" s="28">
        <v>8</v>
      </c>
      <c r="W75" s="28">
        <v>3</v>
      </c>
      <c r="X75" s="28">
        <v>8</v>
      </c>
      <c r="Y75" s="21">
        <f t="shared" si="22"/>
        <v>1</v>
      </c>
      <c r="Z75" s="52">
        <f t="shared" si="23"/>
        <v>7</v>
      </c>
      <c r="AA75" s="52">
        <f t="shared" si="24"/>
        <v>100</v>
      </c>
    </row>
    <row r="76" spans="1:366" ht="30" customHeight="1" x14ac:dyDescent="0.25">
      <c r="A76" s="27" t="s">
        <v>234</v>
      </c>
      <c r="B76" s="27">
        <v>8</v>
      </c>
      <c r="C76" s="41" t="s">
        <v>175</v>
      </c>
      <c r="D76" s="50" t="s">
        <v>246</v>
      </c>
      <c r="E76" s="45">
        <f t="shared" si="18"/>
        <v>3</v>
      </c>
      <c r="F76" s="18">
        <v>1</v>
      </c>
      <c r="G76" s="18">
        <v>0</v>
      </c>
      <c r="H76" s="18">
        <v>1</v>
      </c>
      <c r="I76" s="28"/>
      <c r="J76" s="28"/>
      <c r="K76" s="28"/>
      <c r="L76" s="28"/>
      <c r="M76" s="28"/>
      <c r="N76" s="28">
        <v>1</v>
      </c>
      <c r="O76" s="29">
        <f>IF(AND(F76=N76),1,0)</f>
        <v>1</v>
      </c>
      <c r="P76" s="28">
        <v>13</v>
      </c>
      <c r="Q76" s="28">
        <v>13</v>
      </c>
      <c r="R76" s="29">
        <f t="shared" si="36"/>
        <v>1</v>
      </c>
      <c r="S76" s="28">
        <v>5</v>
      </c>
      <c r="T76" s="28">
        <v>5</v>
      </c>
      <c r="U76" s="29">
        <f t="shared" si="37"/>
        <v>1</v>
      </c>
      <c r="V76" s="28">
        <v>4</v>
      </c>
      <c r="W76" s="28">
        <v>2</v>
      </c>
      <c r="X76" s="28">
        <v>4</v>
      </c>
      <c r="Y76" s="21">
        <f t="shared" si="22"/>
        <v>1</v>
      </c>
      <c r="Z76" s="52">
        <f t="shared" si="23"/>
        <v>7</v>
      </c>
      <c r="AA76" s="52">
        <f t="shared" si="24"/>
        <v>100</v>
      </c>
    </row>
    <row r="77" spans="1:366" s="15" customFormat="1" ht="18" customHeight="1" x14ac:dyDescent="0.25">
      <c r="A77" s="10" t="s">
        <v>234</v>
      </c>
      <c r="B77" s="10"/>
      <c r="C77" s="42" t="s">
        <v>16</v>
      </c>
      <c r="D77" s="51"/>
      <c r="E77" s="46"/>
      <c r="F77" s="24">
        <f>SUM(F69:F76)</f>
        <v>33</v>
      </c>
      <c r="G77" s="24">
        <f>SUM(G69:G76)</f>
        <v>0</v>
      </c>
      <c r="H77" s="24">
        <f>SUM(H69:H76)</f>
        <v>33</v>
      </c>
      <c r="I77" s="31">
        <f>SUM(I69:I76)</f>
        <v>0</v>
      </c>
      <c r="J77" s="31">
        <f t="shared" ref="J77:N77" si="38">SUM(J69:J76)</f>
        <v>0</v>
      </c>
      <c r="K77" s="31">
        <f t="shared" si="38"/>
        <v>0</v>
      </c>
      <c r="L77" s="31">
        <f t="shared" si="38"/>
        <v>0</v>
      </c>
      <c r="M77" s="31">
        <f>SUM(M69:M76)</f>
        <v>0</v>
      </c>
      <c r="N77" s="31">
        <f t="shared" si="38"/>
        <v>33</v>
      </c>
      <c r="O77" s="31"/>
      <c r="P77" s="31">
        <f>SUM(P69:P76)</f>
        <v>691</v>
      </c>
      <c r="Q77" s="31">
        <f>SUM(Q69:Q76)</f>
        <v>701</v>
      </c>
      <c r="R77" s="31"/>
      <c r="S77" s="31">
        <f>SUM(S69:S76)</f>
        <v>539</v>
      </c>
      <c r="T77" s="31">
        <f>SUM(T69:T76)</f>
        <v>539</v>
      </c>
      <c r="U77" s="31"/>
      <c r="V77" s="31">
        <f>SUM(V69:V76)</f>
        <v>190</v>
      </c>
      <c r="W77" s="31">
        <f>SUM(W69:W76)</f>
        <v>75</v>
      </c>
      <c r="X77" s="31">
        <f>SUM(X69:X76)</f>
        <v>190</v>
      </c>
      <c r="Y77" s="22"/>
      <c r="Z77" s="23">
        <f>AVERAGE(Z69:Z76)</f>
        <v>6.875</v>
      </c>
      <c r="AA77" s="23">
        <f>AVERAGE(AA69:AA76)</f>
        <v>98.214285714285708</v>
      </c>
    </row>
    <row r="78" spans="1:366" ht="30" customHeight="1" x14ac:dyDescent="0.25">
      <c r="A78" s="27" t="s">
        <v>235</v>
      </c>
      <c r="B78" s="27">
        <v>1</v>
      </c>
      <c r="C78" s="41" t="s">
        <v>176</v>
      </c>
      <c r="D78" s="50" t="s">
        <v>246</v>
      </c>
      <c r="E78" s="45">
        <f t="shared" si="18"/>
        <v>3</v>
      </c>
      <c r="F78" s="18">
        <v>10</v>
      </c>
      <c r="G78" s="18">
        <v>2</v>
      </c>
      <c r="H78" s="18">
        <v>5</v>
      </c>
      <c r="I78" s="18">
        <v>0</v>
      </c>
      <c r="J78" s="18">
        <v>3</v>
      </c>
      <c r="K78" s="18">
        <v>0</v>
      </c>
      <c r="L78" s="18">
        <v>0</v>
      </c>
      <c r="M78" s="18">
        <v>0</v>
      </c>
      <c r="N78" s="18">
        <v>10</v>
      </c>
      <c r="O78" s="29">
        <f>IF(AND(F78=N78),1,0)</f>
        <v>1</v>
      </c>
      <c r="P78" s="28">
        <v>186</v>
      </c>
      <c r="Q78" s="28">
        <v>186</v>
      </c>
      <c r="R78" s="29">
        <f t="shared" ref="R78:R86" si="39">IF(AND(P78=Q78),1,0)</f>
        <v>1</v>
      </c>
      <c r="S78" s="28">
        <v>165</v>
      </c>
      <c r="T78" s="28">
        <v>165</v>
      </c>
      <c r="U78" s="29">
        <f t="shared" ref="U78:U86" si="40">IF(AND(S78=T78),1,0)</f>
        <v>1</v>
      </c>
      <c r="V78" s="28">
        <v>73</v>
      </c>
      <c r="W78" s="28">
        <v>26</v>
      </c>
      <c r="X78" s="28">
        <v>73</v>
      </c>
      <c r="Y78" s="21">
        <f t="shared" si="22"/>
        <v>1</v>
      </c>
      <c r="Z78" s="52">
        <f t="shared" si="23"/>
        <v>7</v>
      </c>
      <c r="AA78" s="52">
        <f t="shared" si="24"/>
        <v>100</v>
      </c>
    </row>
    <row r="79" spans="1:366" ht="30" customHeight="1" x14ac:dyDescent="0.25">
      <c r="A79" s="27" t="s">
        <v>235</v>
      </c>
      <c r="B79" s="27">
        <v>2</v>
      </c>
      <c r="C79" s="41" t="s">
        <v>43</v>
      </c>
      <c r="D79" s="50" t="s">
        <v>247</v>
      </c>
      <c r="E79" s="45">
        <f t="shared" si="18"/>
        <v>0</v>
      </c>
      <c r="F79" s="18">
        <v>9</v>
      </c>
      <c r="G79" s="18">
        <v>3</v>
      </c>
      <c r="H79" s="18">
        <v>6</v>
      </c>
      <c r="I79" s="18"/>
      <c r="J79" s="18"/>
      <c r="K79" s="18"/>
      <c r="L79" s="18"/>
      <c r="M79" s="18"/>
      <c r="N79" s="18">
        <v>9</v>
      </c>
      <c r="O79" s="29">
        <f t="shared" ref="O79:O86" si="41">IF(AND(F79=N79),1,0)</f>
        <v>1</v>
      </c>
      <c r="P79" s="28">
        <v>152</v>
      </c>
      <c r="Q79" s="28">
        <v>152</v>
      </c>
      <c r="R79" s="29">
        <f t="shared" si="39"/>
        <v>1</v>
      </c>
      <c r="S79" s="28">
        <v>103</v>
      </c>
      <c r="T79" s="28">
        <v>103</v>
      </c>
      <c r="U79" s="29">
        <f t="shared" si="40"/>
        <v>1</v>
      </c>
      <c r="V79" s="28">
        <v>67</v>
      </c>
      <c r="W79" s="28">
        <v>25</v>
      </c>
      <c r="X79" s="28">
        <v>67</v>
      </c>
      <c r="Y79" s="21">
        <f t="shared" si="22"/>
        <v>1</v>
      </c>
      <c r="Z79" s="52">
        <f t="shared" si="23"/>
        <v>4</v>
      </c>
      <c r="AA79" s="52">
        <f t="shared" si="24"/>
        <v>57.142857142857146</v>
      </c>
    </row>
    <row r="80" spans="1:366" ht="30" customHeight="1" x14ac:dyDescent="0.25">
      <c r="A80" s="27" t="s">
        <v>235</v>
      </c>
      <c r="B80" s="27">
        <v>3</v>
      </c>
      <c r="C80" s="41" t="s">
        <v>44</v>
      </c>
      <c r="D80" s="50" t="s">
        <v>247</v>
      </c>
      <c r="E80" s="45">
        <f t="shared" si="18"/>
        <v>0</v>
      </c>
      <c r="F80" s="18">
        <v>6</v>
      </c>
      <c r="G80" s="18">
        <v>1</v>
      </c>
      <c r="H80" s="18">
        <v>4</v>
      </c>
      <c r="I80" s="18"/>
      <c r="J80" s="18">
        <v>1</v>
      </c>
      <c r="K80" s="18"/>
      <c r="L80" s="18"/>
      <c r="M80" s="18"/>
      <c r="N80" s="18">
        <v>6</v>
      </c>
      <c r="O80" s="29">
        <f t="shared" si="41"/>
        <v>1</v>
      </c>
      <c r="P80" s="28">
        <v>136</v>
      </c>
      <c r="Q80" s="28">
        <v>136</v>
      </c>
      <c r="R80" s="29">
        <f t="shared" si="39"/>
        <v>1</v>
      </c>
      <c r="S80" s="28">
        <v>105</v>
      </c>
      <c r="T80" s="28">
        <v>105</v>
      </c>
      <c r="U80" s="29">
        <f t="shared" si="40"/>
        <v>1</v>
      </c>
      <c r="V80" s="28">
        <v>50</v>
      </c>
      <c r="W80" s="28">
        <v>18</v>
      </c>
      <c r="X80" s="28">
        <v>50</v>
      </c>
      <c r="Y80" s="21">
        <f t="shared" si="22"/>
        <v>1</v>
      </c>
      <c r="Z80" s="52">
        <f t="shared" si="23"/>
        <v>4</v>
      </c>
      <c r="AA80" s="52">
        <f t="shared" si="24"/>
        <v>57.142857142857146</v>
      </c>
    </row>
    <row r="81" spans="1:366" ht="30" customHeight="1" x14ac:dyDescent="0.25">
      <c r="A81" s="27" t="s">
        <v>235</v>
      </c>
      <c r="B81" s="27">
        <v>4</v>
      </c>
      <c r="C81" s="41" t="s">
        <v>45</v>
      </c>
      <c r="D81" s="50" t="s">
        <v>247</v>
      </c>
      <c r="E81" s="45">
        <f t="shared" si="18"/>
        <v>0</v>
      </c>
      <c r="F81" s="18">
        <v>12</v>
      </c>
      <c r="G81" s="18">
        <v>2</v>
      </c>
      <c r="H81" s="18">
        <v>10</v>
      </c>
      <c r="I81" s="18"/>
      <c r="J81" s="18"/>
      <c r="K81" s="18"/>
      <c r="L81" s="18"/>
      <c r="M81" s="18"/>
      <c r="N81" s="18">
        <v>12</v>
      </c>
      <c r="O81" s="29">
        <f t="shared" si="41"/>
        <v>1</v>
      </c>
      <c r="P81" s="28">
        <v>251</v>
      </c>
      <c r="Q81" s="28">
        <v>251</v>
      </c>
      <c r="R81" s="29">
        <f t="shared" si="39"/>
        <v>1</v>
      </c>
      <c r="S81" s="28">
        <v>223</v>
      </c>
      <c r="T81" s="28">
        <v>223</v>
      </c>
      <c r="U81" s="29">
        <f t="shared" si="40"/>
        <v>1</v>
      </c>
      <c r="V81" s="28">
        <v>83</v>
      </c>
      <c r="W81" s="28">
        <v>32</v>
      </c>
      <c r="X81" s="28">
        <v>83</v>
      </c>
      <c r="Y81" s="21">
        <f t="shared" si="22"/>
        <v>1</v>
      </c>
      <c r="Z81" s="52">
        <f t="shared" si="23"/>
        <v>4</v>
      </c>
      <c r="AA81" s="52">
        <f t="shared" si="24"/>
        <v>57.142857142857146</v>
      </c>
    </row>
    <row r="82" spans="1:366" ht="30" customHeight="1" x14ac:dyDescent="0.25">
      <c r="A82" s="27" t="s">
        <v>235</v>
      </c>
      <c r="B82" s="27">
        <v>5</v>
      </c>
      <c r="C82" s="41" t="s">
        <v>46</v>
      </c>
      <c r="D82" s="50" t="s">
        <v>247</v>
      </c>
      <c r="E82" s="45">
        <f t="shared" si="18"/>
        <v>0</v>
      </c>
      <c r="F82" s="18">
        <v>9</v>
      </c>
      <c r="G82" s="18">
        <v>4</v>
      </c>
      <c r="H82" s="18">
        <v>5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9</v>
      </c>
      <c r="O82" s="29">
        <f t="shared" si="41"/>
        <v>1</v>
      </c>
      <c r="P82" s="28">
        <v>153</v>
      </c>
      <c r="Q82" s="28">
        <v>153</v>
      </c>
      <c r="R82" s="29">
        <f t="shared" si="39"/>
        <v>1</v>
      </c>
      <c r="S82" s="28">
        <v>83</v>
      </c>
      <c r="T82" s="28">
        <v>83</v>
      </c>
      <c r="U82" s="29">
        <f t="shared" si="40"/>
        <v>1</v>
      </c>
      <c r="V82" s="28">
        <v>72</v>
      </c>
      <c r="W82" s="28">
        <v>26</v>
      </c>
      <c r="X82" s="28">
        <v>72</v>
      </c>
      <c r="Y82" s="21">
        <f t="shared" si="22"/>
        <v>1</v>
      </c>
      <c r="Z82" s="52">
        <f t="shared" si="23"/>
        <v>4</v>
      </c>
      <c r="AA82" s="52">
        <f t="shared" si="24"/>
        <v>57.142857142857146</v>
      </c>
    </row>
    <row r="83" spans="1:366" ht="30" customHeight="1" x14ac:dyDescent="0.25">
      <c r="A83" s="27" t="s">
        <v>235</v>
      </c>
      <c r="B83" s="27">
        <v>6</v>
      </c>
      <c r="C83" s="41" t="s">
        <v>47</v>
      </c>
      <c r="D83" s="50" t="s">
        <v>247</v>
      </c>
      <c r="E83" s="45">
        <f t="shared" si="18"/>
        <v>0</v>
      </c>
      <c r="F83" s="18">
        <v>12</v>
      </c>
      <c r="G83" s="18">
        <v>1</v>
      </c>
      <c r="H83" s="18">
        <v>9</v>
      </c>
      <c r="I83" s="18"/>
      <c r="J83" s="18">
        <v>2</v>
      </c>
      <c r="K83" s="18"/>
      <c r="L83" s="18"/>
      <c r="M83" s="18"/>
      <c r="N83" s="18">
        <v>12</v>
      </c>
      <c r="O83" s="29">
        <f t="shared" si="41"/>
        <v>1</v>
      </c>
      <c r="P83" s="28">
        <v>244</v>
      </c>
      <c r="Q83" s="28">
        <v>244</v>
      </c>
      <c r="R83" s="29">
        <f t="shared" si="39"/>
        <v>1</v>
      </c>
      <c r="S83" s="28">
        <v>213</v>
      </c>
      <c r="T83" s="28">
        <v>213</v>
      </c>
      <c r="U83" s="29">
        <f t="shared" si="40"/>
        <v>1</v>
      </c>
      <c r="V83" s="28">
        <v>83</v>
      </c>
      <c r="W83" s="28">
        <v>32</v>
      </c>
      <c r="X83" s="28">
        <v>83</v>
      </c>
      <c r="Y83" s="21">
        <f t="shared" si="22"/>
        <v>1</v>
      </c>
      <c r="Z83" s="52">
        <f t="shared" si="23"/>
        <v>4</v>
      </c>
      <c r="AA83" s="52">
        <f t="shared" si="24"/>
        <v>57.142857142857146</v>
      </c>
    </row>
    <row r="84" spans="1:366" ht="30" customHeight="1" x14ac:dyDescent="0.25">
      <c r="A84" s="27" t="s">
        <v>235</v>
      </c>
      <c r="B84" s="27">
        <v>7</v>
      </c>
      <c r="C84" s="41" t="s">
        <v>48</v>
      </c>
      <c r="D84" s="50" t="s">
        <v>246</v>
      </c>
      <c r="E84" s="45">
        <f t="shared" si="18"/>
        <v>3</v>
      </c>
      <c r="F84" s="18">
        <v>6</v>
      </c>
      <c r="G84" s="18">
        <v>2</v>
      </c>
      <c r="H84" s="18">
        <v>3</v>
      </c>
      <c r="I84" s="18"/>
      <c r="J84" s="18">
        <v>1</v>
      </c>
      <c r="K84" s="18"/>
      <c r="L84" s="18"/>
      <c r="M84" s="18"/>
      <c r="N84" s="18">
        <v>6</v>
      </c>
      <c r="O84" s="29">
        <f t="shared" si="41"/>
        <v>1</v>
      </c>
      <c r="P84" s="28">
        <v>105</v>
      </c>
      <c r="Q84" s="28">
        <v>105</v>
      </c>
      <c r="R84" s="29">
        <f t="shared" si="39"/>
        <v>1</v>
      </c>
      <c r="S84" s="28">
        <v>58</v>
      </c>
      <c r="T84" s="28">
        <v>58</v>
      </c>
      <c r="U84" s="29">
        <f t="shared" si="40"/>
        <v>1</v>
      </c>
      <c r="V84" s="28">
        <v>47</v>
      </c>
      <c r="W84" s="28">
        <v>20</v>
      </c>
      <c r="X84" s="28">
        <v>47</v>
      </c>
      <c r="Y84" s="21">
        <f t="shared" si="22"/>
        <v>1</v>
      </c>
      <c r="Z84" s="52">
        <f t="shared" si="23"/>
        <v>7</v>
      </c>
      <c r="AA84" s="52">
        <f t="shared" si="24"/>
        <v>100</v>
      </c>
    </row>
    <row r="85" spans="1:366" ht="30" customHeight="1" x14ac:dyDescent="0.25">
      <c r="A85" s="27" t="s">
        <v>235</v>
      </c>
      <c r="B85" s="27">
        <v>8</v>
      </c>
      <c r="C85" s="41" t="s">
        <v>177</v>
      </c>
      <c r="D85" s="50" t="s">
        <v>247</v>
      </c>
      <c r="E85" s="45">
        <f t="shared" si="18"/>
        <v>0</v>
      </c>
      <c r="F85" s="18">
        <v>2</v>
      </c>
      <c r="G85" s="18">
        <v>0</v>
      </c>
      <c r="H85" s="18">
        <v>2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2</v>
      </c>
      <c r="O85" s="29">
        <f t="shared" si="41"/>
        <v>1</v>
      </c>
      <c r="P85" s="28">
        <v>31</v>
      </c>
      <c r="Q85" s="28">
        <v>31</v>
      </c>
      <c r="R85" s="29">
        <f t="shared" si="39"/>
        <v>1</v>
      </c>
      <c r="S85" s="28">
        <v>10</v>
      </c>
      <c r="T85" s="28">
        <v>10</v>
      </c>
      <c r="U85" s="29">
        <f t="shared" si="40"/>
        <v>1</v>
      </c>
      <c r="V85" s="28">
        <v>13</v>
      </c>
      <c r="W85" s="28">
        <v>4</v>
      </c>
      <c r="X85" s="28">
        <v>13</v>
      </c>
      <c r="Y85" s="21">
        <f t="shared" si="22"/>
        <v>1</v>
      </c>
      <c r="Z85" s="52">
        <f t="shared" si="23"/>
        <v>4</v>
      </c>
      <c r="AA85" s="52">
        <f t="shared" si="24"/>
        <v>57.142857142857146</v>
      </c>
    </row>
    <row r="86" spans="1:366" ht="30" customHeight="1" x14ac:dyDescent="0.25">
      <c r="A86" s="27" t="s">
        <v>235</v>
      </c>
      <c r="B86" s="27">
        <v>9</v>
      </c>
      <c r="C86" s="41" t="s">
        <v>178</v>
      </c>
      <c r="D86" s="50" t="s">
        <v>246</v>
      </c>
      <c r="E86" s="45">
        <f t="shared" si="18"/>
        <v>3</v>
      </c>
      <c r="F86" s="18">
        <v>3</v>
      </c>
      <c r="G86" s="18">
        <v>0</v>
      </c>
      <c r="H86" s="18">
        <v>3</v>
      </c>
      <c r="I86" s="18"/>
      <c r="J86" s="18"/>
      <c r="K86" s="18"/>
      <c r="L86" s="18"/>
      <c r="M86" s="18"/>
      <c r="N86" s="18">
        <v>3</v>
      </c>
      <c r="O86" s="29">
        <f t="shared" si="41"/>
        <v>1</v>
      </c>
      <c r="P86" s="28">
        <v>47</v>
      </c>
      <c r="Q86" s="28">
        <v>47</v>
      </c>
      <c r="R86" s="29">
        <f t="shared" si="39"/>
        <v>1</v>
      </c>
      <c r="S86" s="28">
        <v>47</v>
      </c>
      <c r="T86" s="28">
        <v>47</v>
      </c>
      <c r="U86" s="29">
        <f t="shared" si="40"/>
        <v>1</v>
      </c>
      <c r="V86" s="28">
        <v>11</v>
      </c>
      <c r="W86" s="28">
        <v>6</v>
      </c>
      <c r="X86" s="28">
        <v>11</v>
      </c>
      <c r="Y86" s="21">
        <f t="shared" si="22"/>
        <v>1</v>
      </c>
      <c r="Z86" s="52">
        <f t="shared" si="23"/>
        <v>7</v>
      </c>
      <c r="AA86" s="52">
        <f t="shared" si="24"/>
        <v>100</v>
      </c>
    </row>
    <row r="87" spans="1:366" s="13" customFormat="1" ht="18" customHeight="1" x14ac:dyDescent="0.25">
      <c r="A87" s="10" t="s">
        <v>235</v>
      </c>
      <c r="B87" s="10"/>
      <c r="C87" s="42" t="s">
        <v>16</v>
      </c>
      <c r="D87" s="48"/>
      <c r="E87" s="44"/>
      <c r="F87" s="24">
        <f>SUM(F78:F86)</f>
        <v>69</v>
      </c>
      <c r="G87" s="24">
        <f>SUM(G78:G86)</f>
        <v>15</v>
      </c>
      <c r="H87" s="24">
        <f>SUM(H78:H86)</f>
        <v>47</v>
      </c>
      <c r="I87" s="11">
        <f t="shared" ref="I87:M87" si="42">SUM(I82:I86)</f>
        <v>0</v>
      </c>
      <c r="J87" s="11">
        <f t="shared" si="42"/>
        <v>3</v>
      </c>
      <c r="K87" s="11">
        <f t="shared" si="42"/>
        <v>0</v>
      </c>
      <c r="L87" s="11">
        <f t="shared" si="42"/>
        <v>0</v>
      </c>
      <c r="M87" s="11">
        <f t="shared" si="42"/>
        <v>0</v>
      </c>
      <c r="N87" s="24">
        <f>SUM(N78:N86)</f>
        <v>69</v>
      </c>
      <c r="O87" s="11"/>
      <c r="P87" s="11">
        <f>SUM(P78:P86)</f>
        <v>1305</v>
      </c>
      <c r="Q87" s="11">
        <f>SUM(Q78:Q86)</f>
        <v>1305</v>
      </c>
      <c r="R87" s="11"/>
      <c r="S87" s="11">
        <f>SUM(S78:S86)</f>
        <v>1007</v>
      </c>
      <c r="T87" s="11">
        <f>SUM(T78:T86)</f>
        <v>1007</v>
      </c>
      <c r="U87" s="11"/>
      <c r="V87" s="11">
        <f>SUM(V78:V86)</f>
        <v>499</v>
      </c>
      <c r="W87" s="11">
        <f>SUM(W78:W86)</f>
        <v>189</v>
      </c>
      <c r="X87" s="11">
        <f>SUM(X78:X86)</f>
        <v>499</v>
      </c>
      <c r="Y87" s="22"/>
      <c r="Z87" s="23">
        <f>AVERAGE(Z78:Z86)</f>
        <v>5</v>
      </c>
      <c r="AA87" s="23">
        <f>AVERAGE(AA78:AA86)</f>
        <v>71.428571428571431</v>
      </c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2"/>
      <c r="IX87" s="12"/>
      <c r="IY87" s="12"/>
      <c r="IZ87" s="12"/>
      <c r="JA87" s="12"/>
      <c r="JB87" s="12"/>
      <c r="JC87" s="12"/>
      <c r="JD87" s="12"/>
      <c r="JE87" s="12"/>
      <c r="JF87" s="12"/>
      <c r="JG87" s="12"/>
      <c r="JH87" s="12"/>
      <c r="JI87" s="12"/>
      <c r="JJ87" s="12"/>
      <c r="JK87" s="12"/>
      <c r="JL87" s="12"/>
      <c r="JM87" s="12"/>
      <c r="JN87" s="12"/>
      <c r="JO87" s="12"/>
      <c r="JP87" s="12"/>
      <c r="JQ87" s="12"/>
      <c r="JR87" s="12"/>
      <c r="JS87" s="12"/>
      <c r="JT87" s="12"/>
      <c r="JU87" s="12"/>
      <c r="JV87" s="12"/>
      <c r="JW87" s="12"/>
      <c r="JX87" s="12"/>
      <c r="JY87" s="12"/>
      <c r="JZ87" s="12"/>
      <c r="KA87" s="12"/>
      <c r="KB87" s="12"/>
      <c r="KC87" s="12"/>
      <c r="KD87" s="12"/>
      <c r="KE87" s="12"/>
      <c r="KF87" s="12"/>
      <c r="KG87" s="12"/>
      <c r="KH87" s="12"/>
      <c r="KI87" s="12"/>
      <c r="KJ87" s="12"/>
      <c r="KK87" s="12"/>
      <c r="KL87" s="12"/>
      <c r="KM87" s="12"/>
      <c r="KN87" s="12"/>
      <c r="KO87" s="12"/>
      <c r="KP87" s="12"/>
      <c r="KQ87" s="12"/>
      <c r="KR87" s="12"/>
      <c r="KS87" s="12"/>
      <c r="KT87" s="12"/>
      <c r="KU87" s="12"/>
      <c r="KV87" s="12"/>
      <c r="KW87" s="12"/>
      <c r="KX87" s="12"/>
      <c r="KY87" s="12"/>
      <c r="KZ87" s="12"/>
      <c r="LA87" s="12"/>
      <c r="LB87" s="12"/>
      <c r="LC87" s="12"/>
      <c r="LD87" s="12"/>
      <c r="LE87" s="12"/>
      <c r="LF87" s="12"/>
      <c r="LG87" s="12"/>
      <c r="LH87" s="12"/>
      <c r="LI87" s="12"/>
      <c r="LJ87" s="12"/>
      <c r="LK87" s="12"/>
      <c r="LL87" s="12"/>
      <c r="LM87" s="12"/>
      <c r="LN87" s="12"/>
      <c r="LO87" s="12"/>
      <c r="LP87" s="12"/>
      <c r="LQ87" s="12"/>
      <c r="LR87" s="12"/>
      <c r="LS87" s="12"/>
      <c r="LT87" s="12"/>
      <c r="LU87" s="12"/>
      <c r="LV87" s="12"/>
      <c r="LW87" s="12"/>
      <c r="LX87" s="12"/>
      <c r="LY87" s="12"/>
      <c r="LZ87" s="12"/>
      <c r="MA87" s="12"/>
      <c r="MB87" s="12"/>
      <c r="MC87" s="12"/>
      <c r="MD87" s="12"/>
      <c r="ME87" s="12"/>
      <c r="MF87" s="12"/>
      <c r="MG87" s="12"/>
      <c r="MH87" s="12"/>
      <c r="MI87" s="12"/>
      <c r="MJ87" s="12"/>
      <c r="MK87" s="12"/>
      <c r="ML87" s="12"/>
      <c r="MM87" s="12"/>
      <c r="MN87" s="12"/>
      <c r="MO87" s="12"/>
      <c r="MP87" s="12"/>
      <c r="MQ87" s="12"/>
      <c r="MR87" s="12"/>
      <c r="MS87" s="12"/>
      <c r="MT87" s="12"/>
      <c r="MU87" s="12"/>
      <c r="MV87" s="12"/>
      <c r="MW87" s="12"/>
      <c r="MX87" s="12"/>
      <c r="MY87" s="12"/>
      <c r="MZ87" s="12"/>
      <c r="NA87" s="12"/>
      <c r="NB87" s="12"/>
    </row>
    <row r="88" spans="1:366" ht="30" customHeight="1" x14ac:dyDescent="0.25">
      <c r="A88" s="6" t="s">
        <v>236</v>
      </c>
      <c r="B88" s="27">
        <v>1</v>
      </c>
      <c r="C88" s="41" t="s">
        <v>49</v>
      </c>
      <c r="D88" s="50" t="s">
        <v>246</v>
      </c>
      <c r="E88" s="45">
        <f t="shared" ref="E88:E108" si="43">IF(D88="закрыта",3,0)</f>
        <v>3</v>
      </c>
      <c r="F88" s="28">
        <v>12</v>
      </c>
      <c r="G88" s="28">
        <v>3</v>
      </c>
      <c r="H88" s="28">
        <v>8</v>
      </c>
      <c r="I88" s="28"/>
      <c r="J88" s="28">
        <v>1</v>
      </c>
      <c r="K88" s="28"/>
      <c r="L88" s="28"/>
      <c r="M88" s="28"/>
      <c r="N88" s="28">
        <v>12</v>
      </c>
      <c r="O88" s="29">
        <f t="shared" ref="O88:O108" si="44">IF(AND(F88=N88),1,0)</f>
        <v>1</v>
      </c>
      <c r="P88" s="28">
        <v>236</v>
      </c>
      <c r="Q88" s="28">
        <v>236</v>
      </c>
      <c r="R88" s="29">
        <f t="shared" ref="R88:R97" si="45">IF(AND(P88=Q88),1,0)</f>
        <v>1</v>
      </c>
      <c r="S88" s="28">
        <v>211</v>
      </c>
      <c r="T88" s="28">
        <v>211</v>
      </c>
      <c r="U88" s="29">
        <f t="shared" ref="U88:U97" si="46">IF(AND(S88=T88),1,0)</f>
        <v>1</v>
      </c>
      <c r="V88" s="28">
        <v>72</v>
      </c>
      <c r="W88" s="28">
        <v>30</v>
      </c>
      <c r="X88" s="28">
        <v>72</v>
      </c>
      <c r="Y88" s="21">
        <f t="shared" ref="Y88:Y127" si="47">IF(AND(V88=X88),1,0)</f>
        <v>1</v>
      </c>
      <c r="Z88" s="52">
        <f t="shared" ref="Z88:Z127" si="48">E88+O88+R88+U88+Y88</f>
        <v>7</v>
      </c>
      <c r="AA88" s="52">
        <f t="shared" ref="AA88:AA127" si="49">Z88*100/$Z$2</f>
        <v>100</v>
      </c>
    </row>
    <row r="89" spans="1:366" ht="30" customHeight="1" x14ac:dyDescent="0.25">
      <c r="A89" s="6" t="s">
        <v>236</v>
      </c>
      <c r="B89" s="27">
        <v>2</v>
      </c>
      <c r="C89" s="41" t="s">
        <v>179</v>
      </c>
      <c r="D89" s="50" t="s">
        <v>246</v>
      </c>
      <c r="E89" s="45">
        <f t="shared" si="43"/>
        <v>3</v>
      </c>
      <c r="F89" s="28">
        <v>9</v>
      </c>
      <c r="G89" s="28">
        <v>1</v>
      </c>
      <c r="H89" s="28">
        <v>7</v>
      </c>
      <c r="I89" s="28"/>
      <c r="J89" s="28">
        <v>1</v>
      </c>
      <c r="K89" s="28"/>
      <c r="L89" s="28"/>
      <c r="M89" s="28"/>
      <c r="N89" s="30">
        <v>9</v>
      </c>
      <c r="O89" s="29">
        <f t="shared" si="44"/>
        <v>1</v>
      </c>
      <c r="P89" s="28">
        <v>180</v>
      </c>
      <c r="Q89" s="30">
        <v>180</v>
      </c>
      <c r="R89" s="29">
        <f t="shared" si="45"/>
        <v>1</v>
      </c>
      <c r="S89" s="28">
        <v>157</v>
      </c>
      <c r="T89" s="28">
        <v>157</v>
      </c>
      <c r="U89" s="29">
        <f t="shared" si="46"/>
        <v>1</v>
      </c>
      <c r="V89" s="28">
        <v>60</v>
      </c>
      <c r="W89" s="28">
        <v>18</v>
      </c>
      <c r="X89" s="28">
        <v>60</v>
      </c>
      <c r="Y89" s="21">
        <f t="shared" si="47"/>
        <v>1</v>
      </c>
      <c r="Z89" s="52">
        <f t="shared" si="48"/>
        <v>7</v>
      </c>
      <c r="AA89" s="52">
        <f t="shared" si="49"/>
        <v>100</v>
      </c>
    </row>
    <row r="90" spans="1:366" ht="30" customHeight="1" x14ac:dyDescent="0.25">
      <c r="A90" s="6" t="s">
        <v>236</v>
      </c>
      <c r="B90" s="27">
        <v>3</v>
      </c>
      <c r="C90" s="41" t="s">
        <v>50</v>
      </c>
      <c r="D90" s="50" t="s">
        <v>246</v>
      </c>
      <c r="E90" s="45">
        <f t="shared" si="43"/>
        <v>3</v>
      </c>
      <c r="F90" s="28">
        <v>2</v>
      </c>
      <c r="G90" s="28">
        <v>0</v>
      </c>
      <c r="H90" s="28">
        <v>2</v>
      </c>
      <c r="I90" s="28"/>
      <c r="J90" s="28"/>
      <c r="K90" s="28"/>
      <c r="L90" s="28"/>
      <c r="M90" s="28"/>
      <c r="N90" s="28">
        <v>2</v>
      </c>
      <c r="O90" s="29">
        <f t="shared" si="44"/>
        <v>1</v>
      </c>
      <c r="P90" s="28">
        <v>44</v>
      </c>
      <c r="Q90" s="28">
        <v>44</v>
      </c>
      <c r="R90" s="29">
        <f t="shared" si="45"/>
        <v>1</v>
      </c>
      <c r="S90" s="28">
        <v>19</v>
      </c>
      <c r="T90" s="28">
        <v>19</v>
      </c>
      <c r="U90" s="29">
        <f t="shared" si="46"/>
        <v>1</v>
      </c>
      <c r="V90" s="28">
        <v>21</v>
      </c>
      <c r="W90" s="28">
        <v>4</v>
      </c>
      <c r="X90" s="28">
        <v>21</v>
      </c>
      <c r="Y90" s="21">
        <f t="shared" si="47"/>
        <v>1</v>
      </c>
      <c r="Z90" s="52">
        <f t="shared" si="48"/>
        <v>7</v>
      </c>
      <c r="AA90" s="52">
        <f t="shared" si="49"/>
        <v>100</v>
      </c>
    </row>
    <row r="91" spans="1:366" ht="30" customHeight="1" x14ac:dyDescent="0.25">
      <c r="A91" s="6" t="s">
        <v>236</v>
      </c>
      <c r="B91" s="27">
        <v>4</v>
      </c>
      <c r="C91" s="41" t="s">
        <v>51</v>
      </c>
      <c r="D91" s="50" t="s">
        <v>246</v>
      </c>
      <c r="E91" s="45">
        <f t="shared" si="43"/>
        <v>3</v>
      </c>
      <c r="F91" s="28">
        <v>11</v>
      </c>
      <c r="G91" s="28">
        <v>2</v>
      </c>
      <c r="H91" s="28">
        <v>9</v>
      </c>
      <c r="I91" s="28"/>
      <c r="J91" s="28">
        <v>0</v>
      </c>
      <c r="K91" s="28"/>
      <c r="L91" s="28"/>
      <c r="M91" s="28"/>
      <c r="N91" s="28">
        <v>11</v>
      </c>
      <c r="O91" s="29">
        <f t="shared" si="44"/>
        <v>1</v>
      </c>
      <c r="P91" s="28">
        <v>238</v>
      </c>
      <c r="Q91" s="28">
        <v>238</v>
      </c>
      <c r="R91" s="29">
        <f t="shared" si="45"/>
        <v>1</v>
      </c>
      <c r="S91" s="28">
        <v>208</v>
      </c>
      <c r="T91" s="28">
        <v>208</v>
      </c>
      <c r="U91" s="29">
        <f t="shared" si="46"/>
        <v>1</v>
      </c>
      <c r="V91" s="28">
        <v>69</v>
      </c>
      <c r="W91" s="28">
        <v>25</v>
      </c>
      <c r="X91" s="28">
        <v>69</v>
      </c>
      <c r="Y91" s="21">
        <f t="shared" si="47"/>
        <v>1</v>
      </c>
      <c r="Z91" s="52">
        <f t="shared" si="48"/>
        <v>7</v>
      </c>
      <c r="AA91" s="52">
        <f t="shared" si="49"/>
        <v>100</v>
      </c>
    </row>
    <row r="92" spans="1:366" ht="30" customHeight="1" x14ac:dyDescent="0.25">
      <c r="A92" s="6" t="s">
        <v>236</v>
      </c>
      <c r="B92" s="27">
        <v>5</v>
      </c>
      <c r="C92" s="41" t="s">
        <v>180</v>
      </c>
      <c r="D92" s="50" t="s">
        <v>246</v>
      </c>
      <c r="E92" s="45">
        <f t="shared" si="43"/>
        <v>3</v>
      </c>
      <c r="F92" s="28">
        <v>4</v>
      </c>
      <c r="G92" s="28">
        <v>0</v>
      </c>
      <c r="H92" s="28">
        <v>4</v>
      </c>
      <c r="I92" s="28"/>
      <c r="J92" s="28"/>
      <c r="K92" s="28"/>
      <c r="L92" s="28"/>
      <c r="M92" s="28"/>
      <c r="N92" s="28">
        <v>4</v>
      </c>
      <c r="O92" s="29">
        <f>IF(AND(F92=N92),1,0)</f>
        <v>1</v>
      </c>
      <c r="P92" s="28">
        <v>73</v>
      </c>
      <c r="Q92" s="30">
        <v>54</v>
      </c>
      <c r="R92" s="29">
        <f>IF(AND(P92=Q92),1,0)</f>
        <v>0</v>
      </c>
      <c r="S92" s="28">
        <v>54</v>
      </c>
      <c r="T92" s="28">
        <v>54</v>
      </c>
      <c r="U92" s="29">
        <f>IF(AND(S92=T92),1,0)</f>
        <v>1</v>
      </c>
      <c r="V92" s="28">
        <v>27</v>
      </c>
      <c r="W92" s="28">
        <v>11</v>
      </c>
      <c r="X92" s="28">
        <v>30</v>
      </c>
      <c r="Y92" s="21">
        <f>IF(AND(V92=X92),1,0)</f>
        <v>0</v>
      </c>
      <c r="Z92" s="52">
        <f>E92+O92+R92+U92+Y92</f>
        <v>5</v>
      </c>
      <c r="AA92" s="52">
        <f>Z92*100/$Z$2</f>
        <v>71.428571428571431</v>
      </c>
    </row>
    <row r="93" spans="1:366" ht="30" customHeight="1" x14ac:dyDescent="0.25">
      <c r="A93" s="6" t="s">
        <v>236</v>
      </c>
      <c r="B93" s="27">
        <v>6</v>
      </c>
      <c r="C93" s="41" t="s">
        <v>181</v>
      </c>
      <c r="D93" s="50" t="s">
        <v>246</v>
      </c>
      <c r="E93" s="45">
        <f t="shared" si="43"/>
        <v>3</v>
      </c>
      <c r="F93" s="28">
        <v>6</v>
      </c>
      <c r="G93" s="28">
        <v>0</v>
      </c>
      <c r="H93" s="28">
        <v>6</v>
      </c>
      <c r="I93" s="28"/>
      <c r="J93" s="28"/>
      <c r="K93" s="28"/>
      <c r="L93" s="28"/>
      <c r="M93" s="28"/>
      <c r="N93" s="28">
        <v>6</v>
      </c>
      <c r="O93" s="29">
        <f t="shared" si="44"/>
        <v>1</v>
      </c>
      <c r="P93" s="28">
        <v>136</v>
      </c>
      <c r="Q93" s="30">
        <v>136</v>
      </c>
      <c r="R93" s="29">
        <f t="shared" si="45"/>
        <v>1</v>
      </c>
      <c r="S93" s="28">
        <v>117</v>
      </c>
      <c r="T93" s="28">
        <v>117</v>
      </c>
      <c r="U93" s="29">
        <f t="shared" si="46"/>
        <v>1</v>
      </c>
      <c r="V93" s="28">
        <v>42</v>
      </c>
      <c r="W93" s="28">
        <v>14</v>
      </c>
      <c r="X93" s="28">
        <v>42</v>
      </c>
      <c r="Y93" s="21">
        <f t="shared" si="47"/>
        <v>1</v>
      </c>
      <c r="Z93" s="52">
        <f t="shared" si="48"/>
        <v>7</v>
      </c>
      <c r="AA93" s="52">
        <f t="shared" si="49"/>
        <v>100</v>
      </c>
    </row>
    <row r="94" spans="1:366" ht="30" customHeight="1" x14ac:dyDescent="0.25">
      <c r="A94" s="6" t="s">
        <v>236</v>
      </c>
      <c r="B94" s="27">
        <v>7</v>
      </c>
      <c r="C94" s="41" t="s">
        <v>182</v>
      </c>
      <c r="D94" s="50" t="s">
        <v>246</v>
      </c>
      <c r="E94" s="45">
        <f t="shared" si="43"/>
        <v>3</v>
      </c>
      <c r="F94" s="28">
        <v>6</v>
      </c>
      <c r="G94" s="28">
        <v>0</v>
      </c>
      <c r="H94" s="28">
        <v>6</v>
      </c>
      <c r="I94" s="28"/>
      <c r="J94" s="28"/>
      <c r="K94" s="28"/>
      <c r="L94" s="28"/>
      <c r="M94" s="28"/>
      <c r="N94" s="28">
        <v>6</v>
      </c>
      <c r="O94" s="29">
        <f t="shared" si="44"/>
        <v>1</v>
      </c>
      <c r="P94" s="28">
        <v>140</v>
      </c>
      <c r="Q94" s="28">
        <v>140</v>
      </c>
      <c r="R94" s="29">
        <f t="shared" si="45"/>
        <v>1</v>
      </c>
      <c r="S94" s="28">
        <v>111</v>
      </c>
      <c r="T94" s="28">
        <v>111</v>
      </c>
      <c r="U94" s="29">
        <f t="shared" si="46"/>
        <v>1</v>
      </c>
      <c r="V94" s="28">
        <v>38</v>
      </c>
      <c r="W94" s="28">
        <v>12</v>
      </c>
      <c r="X94" s="28">
        <v>38</v>
      </c>
      <c r="Y94" s="21">
        <f t="shared" si="47"/>
        <v>1</v>
      </c>
      <c r="Z94" s="52">
        <f t="shared" si="48"/>
        <v>7</v>
      </c>
      <c r="AA94" s="52">
        <f t="shared" si="49"/>
        <v>100</v>
      </c>
    </row>
    <row r="95" spans="1:366" ht="30" customHeight="1" x14ac:dyDescent="0.25">
      <c r="A95" s="6" t="s">
        <v>236</v>
      </c>
      <c r="B95" s="27">
        <v>8</v>
      </c>
      <c r="C95" s="41" t="s">
        <v>183</v>
      </c>
      <c r="D95" s="50" t="s">
        <v>246</v>
      </c>
      <c r="E95" s="45">
        <f t="shared" si="43"/>
        <v>3</v>
      </c>
      <c r="F95" s="28">
        <v>6</v>
      </c>
      <c r="G95" s="28">
        <v>0</v>
      </c>
      <c r="H95" s="28">
        <v>6</v>
      </c>
      <c r="I95" s="28"/>
      <c r="J95" s="28"/>
      <c r="K95" s="28"/>
      <c r="L95" s="28"/>
      <c r="M95" s="28"/>
      <c r="N95" s="28">
        <v>6</v>
      </c>
      <c r="O95" s="29">
        <f t="shared" si="44"/>
        <v>1</v>
      </c>
      <c r="P95" s="28">
        <v>157</v>
      </c>
      <c r="Q95" s="28">
        <v>157</v>
      </c>
      <c r="R95" s="29">
        <f t="shared" si="45"/>
        <v>1</v>
      </c>
      <c r="S95" s="28">
        <v>68</v>
      </c>
      <c r="T95" s="28">
        <v>68</v>
      </c>
      <c r="U95" s="29">
        <f t="shared" si="46"/>
        <v>1</v>
      </c>
      <c r="V95" s="28">
        <v>38</v>
      </c>
      <c r="W95" s="28">
        <v>13</v>
      </c>
      <c r="X95" s="28">
        <v>38</v>
      </c>
      <c r="Y95" s="21">
        <f t="shared" si="47"/>
        <v>1</v>
      </c>
      <c r="Z95" s="52">
        <f t="shared" si="48"/>
        <v>7</v>
      </c>
      <c r="AA95" s="52">
        <f t="shared" si="49"/>
        <v>100</v>
      </c>
    </row>
    <row r="96" spans="1:366" ht="30" customHeight="1" x14ac:dyDescent="0.25">
      <c r="A96" s="6" t="s">
        <v>236</v>
      </c>
      <c r="B96" s="27">
        <v>9</v>
      </c>
      <c r="C96" s="41" t="s">
        <v>52</v>
      </c>
      <c r="D96" s="50" t="s">
        <v>246</v>
      </c>
      <c r="E96" s="45">
        <f t="shared" si="43"/>
        <v>3</v>
      </c>
      <c r="F96" s="28">
        <v>1</v>
      </c>
      <c r="G96" s="28">
        <v>0</v>
      </c>
      <c r="H96" s="28">
        <v>1</v>
      </c>
      <c r="I96" s="28"/>
      <c r="J96" s="28"/>
      <c r="K96" s="28"/>
      <c r="L96" s="28"/>
      <c r="M96" s="28"/>
      <c r="N96" s="28">
        <v>1</v>
      </c>
      <c r="O96" s="29">
        <f t="shared" si="44"/>
        <v>1</v>
      </c>
      <c r="P96" s="28">
        <v>19</v>
      </c>
      <c r="Q96" s="28">
        <v>12</v>
      </c>
      <c r="R96" s="29">
        <f t="shared" si="45"/>
        <v>0</v>
      </c>
      <c r="S96" s="28">
        <v>12</v>
      </c>
      <c r="T96" s="28">
        <v>12</v>
      </c>
      <c r="U96" s="29">
        <f t="shared" si="46"/>
        <v>1</v>
      </c>
      <c r="V96" s="28">
        <v>2</v>
      </c>
      <c r="W96" s="28">
        <v>1</v>
      </c>
      <c r="X96" s="28">
        <v>2</v>
      </c>
      <c r="Y96" s="21">
        <f t="shared" si="47"/>
        <v>1</v>
      </c>
      <c r="Z96" s="52">
        <f t="shared" si="48"/>
        <v>6</v>
      </c>
      <c r="AA96" s="52">
        <f t="shared" si="49"/>
        <v>85.714285714285708</v>
      </c>
    </row>
    <row r="97" spans="1:27" ht="30" customHeight="1" x14ac:dyDescent="0.25">
      <c r="A97" s="6" t="s">
        <v>236</v>
      </c>
      <c r="B97" s="27">
        <v>10</v>
      </c>
      <c r="C97" s="41" t="s">
        <v>53</v>
      </c>
      <c r="D97" s="50" t="s">
        <v>246</v>
      </c>
      <c r="E97" s="45">
        <f t="shared" si="43"/>
        <v>3</v>
      </c>
      <c r="F97" s="28">
        <v>1</v>
      </c>
      <c r="G97" s="28">
        <v>0</v>
      </c>
      <c r="H97" s="28">
        <v>1</v>
      </c>
      <c r="I97" s="28"/>
      <c r="J97" s="28"/>
      <c r="K97" s="28"/>
      <c r="L97" s="28"/>
      <c r="M97" s="28"/>
      <c r="N97" s="28">
        <v>1</v>
      </c>
      <c r="O97" s="29">
        <f t="shared" si="44"/>
        <v>1</v>
      </c>
      <c r="P97" s="28">
        <v>20</v>
      </c>
      <c r="Q97" s="28">
        <v>20</v>
      </c>
      <c r="R97" s="29">
        <f t="shared" si="45"/>
        <v>1</v>
      </c>
      <c r="S97" s="28">
        <v>5</v>
      </c>
      <c r="T97" s="28">
        <v>5</v>
      </c>
      <c r="U97" s="29">
        <f t="shared" si="46"/>
        <v>1</v>
      </c>
      <c r="V97" s="28">
        <v>4</v>
      </c>
      <c r="W97" s="28">
        <v>2</v>
      </c>
      <c r="X97" s="28">
        <v>4</v>
      </c>
      <c r="Y97" s="21">
        <f t="shared" si="47"/>
        <v>1</v>
      </c>
      <c r="Z97" s="52">
        <f t="shared" si="48"/>
        <v>7</v>
      </c>
      <c r="AA97" s="52">
        <f t="shared" si="49"/>
        <v>100</v>
      </c>
    </row>
    <row r="98" spans="1:27" s="15" customFormat="1" ht="18" customHeight="1" x14ac:dyDescent="0.25">
      <c r="A98" s="10" t="s">
        <v>236</v>
      </c>
      <c r="B98" s="10"/>
      <c r="C98" s="42" t="s">
        <v>16</v>
      </c>
      <c r="D98" s="51"/>
      <c r="E98" s="46"/>
      <c r="F98" s="31">
        <f>SUM(F88:F97)</f>
        <v>58</v>
      </c>
      <c r="G98" s="31">
        <f t="shared" ref="G98:N98" si="50">SUM(G88:G97)</f>
        <v>6</v>
      </c>
      <c r="H98" s="31">
        <f t="shared" si="50"/>
        <v>50</v>
      </c>
      <c r="I98" s="31">
        <f t="shared" si="50"/>
        <v>0</v>
      </c>
      <c r="J98" s="31">
        <f t="shared" si="50"/>
        <v>2</v>
      </c>
      <c r="K98" s="31">
        <f>SUM(K88:K97)</f>
        <v>0</v>
      </c>
      <c r="L98" s="31">
        <f t="shared" si="50"/>
        <v>0</v>
      </c>
      <c r="M98" s="31">
        <f t="shared" si="50"/>
        <v>0</v>
      </c>
      <c r="N98" s="31">
        <f t="shared" si="50"/>
        <v>58</v>
      </c>
      <c r="O98" s="31"/>
      <c r="P98" s="31">
        <f>SUM(P88:P97)</f>
        <v>1243</v>
      </c>
      <c r="Q98" s="31">
        <f t="shared" ref="Q98" si="51">SUM(Q88:Q97)</f>
        <v>1217</v>
      </c>
      <c r="R98" s="31"/>
      <c r="S98" s="31">
        <f>SUM(S88:S97)</f>
        <v>962</v>
      </c>
      <c r="T98" s="31">
        <f t="shared" ref="T98" si="52">SUM(T88:T97)</f>
        <v>962</v>
      </c>
      <c r="U98" s="31"/>
      <c r="V98" s="31">
        <f>SUM(V88:V97)</f>
        <v>373</v>
      </c>
      <c r="W98" s="31">
        <f t="shared" ref="W98:X98" si="53">SUM(W88:W97)</f>
        <v>130</v>
      </c>
      <c r="X98" s="31">
        <f t="shared" si="53"/>
        <v>376</v>
      </c>
      <c r="Y98" s="22"/>
      <c r="Z98" s="23">
        <f>AVERAGE(Z88:Z97)</f>
        <v>6.7</v>
      </c>
      <c r="AA98" s="23">
        <f>AVERAGE(AA88:AA97)</f>
        <v>95.714285714285708</v>
      </c>
    </row>
    <row r="99" spans="1:27" ht="30" customHeight="1" x14ac:dyDescent="0.25">
      <c r="A99" s="6" t="s">
        <v>237</v>
      </c>
      <c r="B99" s="27">
        <v>1</v>
      </c>
      <c r="C99" s="41" t="s">
        <v>54</v>
      </c>
      <c r="D99" s="50" t="s">
        <v>247</v>
      </c>
      <c r="E99" s="45">
        <f t="shared" si="43"/>
        <v>0</v>
      </c>
      <c r="F99" s="28">
        <v>6</v>
      </c>
      <c r="G99" s="28">
        <v>0</v>
      </c>
      <c r="H99" s="28">
        <v>6</v>
      </c>
      <c r="I99" s="28">
        <v>0</v>
      </c>
      <c r="J99" s="28">
        <v>0</v>
      </c>
      <c r="K99" s="28">
        <v>0</v>
      </c>
      <c r="L99" s="28">
        <v>0</v>
      </c>
      <c r="M99" s="28">
        <v>0</v>
      </c>
      <c r="N99" s="28">
        <v>6</v>
      </c>
      <c r="O99" s="29">
        <f t="shared" si="44"/>
        <v>1</v>
      </c>
      <c r="P99" s="28">
        <v>136</v>
      </c>
      <c r="Q99" s="28">
        <v>136</v>
      </c>
      <c r="R99" s="29">
        <f t="shared" ref="R99" si="54">IF(AND(P99=Q99),1,0)</f>
        <v>1</v>
      </c>
      <c r="S99" s="28">
        <v>94</v>
      </c>
      <c r="T99" s="28">
        <v>94</v>
      </c>
      <c r="U99" s="29">
        <f t="shared" ref="U99" si="55">IF(AND(S99=T99),1,0)</f>
        <v>1</v>
      </c>
      <c r="V99" s="28">
        <v>44</v>
      </c>
      <c r="W99" s="28">
        <v>14</v>
      </c>
      <c r="X99" s="28">
        <v>44</v>
      </c>
      <c r="Y99" s="21">
        <f t="shared" si="47"/>
        <v>1</v>
      </c>
      <c r="Z99" s="52">
        <f t="shared" si="48"/>
        <v>4</v>
      </c>
      <c r="AA99" s="52">
        <f t="shared" si="49"/>
        <v>57.142857142857146</v>
      </c>
    </row>
    <row r="100" spans="1:27" s="15" customFormat="1" ht="18" customHeight="1" x14ac:dyDescent="0.25">
      <c r="A100" s="10" t="s">
        <v>237</v>
      </c>
      <c r="B100" s="10"/>
      <c r="C100" s="42" t="s">
        <v>16</v>
      </c>
      <c r="D100" s="51"/>
      <c r="E100" s="46"/>
      <c r="F100" s="31">
        <f>SUM(F99)</f>
        <v>6</v>
      </c>
      <c r="G100" s="31">
        <f t="shared" ref="G100:N100" si="56">SUM(G99)</f>
        <v>0</v>
      </c>
      <c r="H100" s="31">
        <f t="shared" si="56"/>
        <v>6</v>
      </c>
      <c r="I100" s="31">
        <f t="shared" si="56"/>
        <v>0</v>
      </c>
      <c r="J100" s="31">
        <f t="shared" si="56"/>
        <v>0</v>
      </c>
      <c r="K100" s="31">
        <f t="shared" si="56"/>
        <v>0</v>
      </c>
      <c r="L100" s="31">
        <f t="shared" si="56"/>
        <v>0</v>
      </c>
      <c r="M100" s="31">
        <f t="shared" si="56"/>
        <v>0</v>
      </c>
      <c r="N100" s="31">
        <f t="shared" si="56"/>
        <v>6</v>
      </c>
      <c r="O100" s="31"/>
      <c r="P100" s="31">
        <f t="shared" ref="P100:Q100" si="57">SUM(P99)</f>
        <v>136</v>
      </c>
      <c r="Q100" s="31">
        <f t="shared" si="57"/>
        <v>136</v>
      </c>
      <c r="R100" s="31"/>
      <c r="S100" s="31">
        <f t="shared" ref="S100:X100" si="58">SUM(S99)</f>
        <v>94</v>
      </c>
      <c r="T100" s="31">
        <f t="shared" si="58"/>
        <v>94</v>
      </c>
      <c r="U100" s="31"/>
      <c r="V100" s="31">
        <f t="shared" si="58"/>
        <v>44</v>
      </c>
      <c r="W100" s="31">
        <f t="shared" si="58"/>
        <v>14</v>
      </c>
      <c r="X100" s="31">
        <f t="shared" si="58"/>
        <v>44</v>
      </c>
      <c r="Y100" s="22"/>
      <c r="Z100" s="23">
        <f>AVERAGE(Z99)</f>
        <v>4</v>
      </c>
      <c r="AA100" s="23">
        <f>AVERAGE(AA99)</f>
        <v>57.142857142857146</v>
      </c>
    </row>
    <row r="101" spans="1:27" ht="30" customHeight="1" x14ac:dyDescent="0.25">
      <c r="A101" s="6" t="s">
        <v>238</v>
      </c>
      <c r="B101" s="27">
        <v>1</v>
      </c>
      <c r="C101" s="41" t="s">
        <v>55</v>
      </c>
      <c r="D101" s="50" t="s">
        <v>246</v>
      </c>
      <c r="E101" s="45">
        <f t="shared" si="43"/>
        <v>3</v>
      </c>
      <c r="F101" s="28">
        <v>6</v>
      </c>
      <c r="G101" s="28">
        <v>0</v>
      </c>
      <c r="H101" s="28">
        <v>6</v>
      </c>
      <c r="I101" s="28"/>
      <c r="J101" s="28"/>
      <c r="K101" s="28"/>
      <c r="L101" s="28"/>
      <c r="M101" s="28"/>
      <c r="N101" s="28">
        <v>6</v>
      </c>
      <c r="O101" s="29">
        <f t="shared" si="44"/>
        <v>1</v>
      </c>
      <c r="P101" s="28">
        <v>126</v>
      </c>
      <c r="Q101" s="28">
        <v>126</v>
      </c>
      <c r="R101" s="29">
        <f t="shared" ref="R101:R108" si="59">IF(AND(P101=Q101),1,0)</f>
        <v>1</v>
      </c>
      <c r="S101" s="28">
        <v>120</v>
      </c>
      <c r="T101" s="30">
        <v>120</v>
      </c>
      <c r="U101" s="29">
        <f t="shared" ref="U101:U108" si="60">IF(AND(S101=T101),1,0)</f>
        <v>1</v>
      </c>
      <c r="V101" s="28">
        <v>36</v>
      </c>
      <c r="W101" s="28">
        <v>12</v>
      </c>
      <c r="X101" s="30">
        <v>36</v>
      </c>
      <c r="Y101" s="21">
        <f t="shared" si="47"/>
        <v>1</v>
      </c>
      <c r="Z101" s="52">
        <f t="shared" si="48"/>
        <v>7</v>
      </c>
      <c r="AA101" s="52">
        <f t="shared" si="49"/>
        <v>100</v>
      </c>
    </row>
    <row r="102" spans="1:27" ht="30" customHeight="1" x14ac:dyDescent="0.25">
      <c r="A102" s="6" t="s">
        <v>238</v>
      </c>
      <c r="B102" s="27">
        <v>2</v>
      </c>
      <c r="C102" s="41" t="s">
        <v>56</v>
      </c>
      <c r="D102" s="50" t="s">
        <v>246</v>
      </c>
      <c r="E102" s="45">
        <f t="shared" si="43"/>
        <v>3</v>
      </c>
      <c r="F102" s="28">
        <v>6</v>
      </c>
      <c r="G102" s="28">
        <v>0</v>
      </c>
      <c r="H102" s="28">
        <v>6</v>
      </c>
      <c r="I102" s="28"/>
      <c r="J102" s="28"/>
      <c r="K102" s="28"/>
      <c r="L102" s="28"/>
      <c r="M102" s="28"/>
      <c r="N102" s="30">
        <v>6</v>
      </c>
      <c r="O102" s="29">
        <f t="shared" si="44"/>
        <v>1</v>
      </c>
      <c r="P102" s="28">
        <v>136</v>
      </c>
      <c r="Q102" s="30">
        <v>136</v>
      </c>
      <c r="R102" s="29">
        <f t="shared" si="59"/>
        <v>1</v>
      </c>
      <c r="S102" s="28">
        <v>95</v>
      </c>
      <c r="T102" s="30">
        <v>95</v>
      </c>
      <c r="U102" s="29">
        <f t="shared" si="60"/>
        <v>1</v>
      </c>
      <c r="V102" s="28">
        <v>31</v>
      </c>
      <c r="W102" s="28">
        <v>9</v>
      </c>
      <c r="X102" s="28">
        <v>31</v>
      </c>
      <c r="Y102" s="21">
        <f t="shared" si="47"/>
        <v>1</v>
      </c>
      <c r="Z102" s="52">
        <f t="shared" si="48"/>
        <v>7</v>
      </c>
      <c r="AA102" s="52">
        <f t="shared" si="49"/>
        <v>100</v>
      </c>
    </row>
    <row r="103" spans="1:27" ht="30" customHeight="1" x14ac:dyDescent="0.25">
      <c r="A103" s="6" t="s">
        <v>238</v>
      </c>
      <c r="B103" s="27">
        <v>3</v>
      </c>
      <c r="C103" s="41" t="s">
        <v>57</v>
      </c>
      <c r="D103" s="50" t="s">
        <v>246</v>
      </c>
      <c r="E103" s="45">
        <f t="shared" si="43"/>
        <v>3</v>
      </c>
      <c r="F103" s="28">
        <v>10</v>
      </c>
      <c r="G103" s="28">
        <v>2</v>
      </c>
      <c r="H103" s="28">
        <v>8</v>
      </c>
      <c r="I103" s="28">
        <v>0</v>
      </c>
      <c r="J103" s="28">
        <v>0</v>
      </c>
      <c r="K103" s="28">
        <v>0</v>
      </c>
      <c r="L103" s="28">
        <v>0</v>
      </c>
      <c r="M103" s="28">
        <v>0</v>
      </c>
      <c r="N103" s="28">
        <v>10</v>
      </c>
      <c r="O103" s="29">
        <f t="shared" si="44"/>
        <v>1</v>
      </c>
      <c r="P103" s="28">
        <v>258</v>
      </c>
      <c r="Q103" s="30">
        <v>258</v>
      </c>
      <c r="R103" s="29">
        <f t="shared" si="59"/>
        <v>1</v>
      </c>
      <c r="S103" s="28">
        <v>134</v>
      </c>
      <c r="T103" s="28">
        <v>134</v>
      </c>
      <c r="U103" s="29">
        <f t="shared" si="60"/>
        <v>1</v>
      </c>
      <c r="V103" s="28">
        <v>62</v>
      </c>
      <c r="W103" s="28">
        <v>23</v>
      </c>
      <c r="X103" s="30">
        <v>62</v>
      </c>
      <c r="Y103" s="21">
        <f t="shared" si="47"/>
        <v>1</v>
      </c>
      <c r="Z103" s="52">
        <f t="shared" si="48"/>
        <v>7</v>
      </c>
      <c r="AA103" s="52">
        <f t="shared" si="49"/>
        <v>100</v>
      </c>
    </row>
    <row r="104" spans="1:27" ht="30" customHeight="1" x14ac:dyDescent="0.25">
      <c r="A104" s="6" t="s">
        <v>238</v>
      </c>
      <c r="B104" s="27">
        <v>4</v>
      </c>
      <c r="C104" s="41" t="s">
        <v>58</v>
      </c>
      <c r="D104" s="50" t="s">
        <v>246</v>
      </c>
      <c r="E104" s="45">
        <f t="shared" si="43"/>
        <v>3</v>
      </c>
      <c r="F104" s="28">
        <v>2</v>
      </c>
      <c r="G104" s="28">
        <v>0</v>
      </c>
      <c r="H104" s="28">
        <v>2</v>
      </c>
      <c r="I104" s="28"/>
      <c r="J104" s="28"/>
      <c r="K104" s="28"/>
      <c r="L104" s="28"/>
      <c r="M104" s="28"/>
      <c r="N104" s="28">
        <v>2</v>
      </c>
      <c r="O104" s="29">
        <f t="shared" si="44"/>
        <v>1</v>
      </c>
      <c r="P104" s="28">
        <v>34</v>
      </c>
      <c r="Q104" s="28">
        <v>34</v>
      </c>
      <c r="R104" s="29">
        <f t="shared" si="59"/>
        <v>1</v>
      </c>
      <c r="S104" s="28">
        <v>17</v>
      </c>
      <c r="T104" s="30">
        <v>17</v>
      </c>
      <c r="U104" s="29">
        <f t="shared" si="60"/>
        <v>1</v>
      </c>
      <c r="V104" s="28">
        <v>18</v>
      </c>
      <c r="W104" s="28">
        <v>4</v>
      </c>
      <c r="X104" s="30">
        <v>18</v>
      </c>
      <c r="Y104" s="21">
        <f t="shared" si="47"/>
        <v>1</v>
      </c>
      <c r="Z104" s="52">
        <f t="shared" si="48"/>
        <v>7</v>
      </c>
      <c r="AA104" s="52">
        <f t="shared" si="49"/>
        <v>100</v>
      </c>
    </row>
    <row r="105" spans="1:27" ht="30" customHeight="1" x14ac:dyDescent="0.25">
      <c r="A105" s="6" t="s">
        <v>238</v>
      </c>
      <c r="B105" s="27">
        <v>5</v>
      </c>
      <c r="C105" s="41" t="s">
        <v>59</v>
      </c>
      <c r="D105" s="50" t="s">
        <v>246</v>
      </c>
      <c r="E105" s="45">
        <f t="shared" si="43"/>
        <v>3</v>
      </c>
      <c r="F105" s="28">
        <v>1</v>
      </c>
      <c r="G105" s="28">
        <v>0</v>
      </c>
      <c r="H105" s="28">
        <v>1</v>
      </c>
      <c r="I105" s="28"/>
      <c r="J105" s="28"/>
      <c r="K105" s="28"/>
      <c r="L105" s="28"/>
      <c r="M105" s="28"/>
      <c r="N105" s="28">
        <v>1</v>
      </c>
      <c r="O105" s="29">
        <f t="shared" si="44"/>
        <v>1</v>
      </c>
      <c r="P105" s="28">
        <v>20</v>
      </c>
      <c r="Q105" s="28">
        <v>20</v>
      </c>
      <c r="R105" s="29">
        <f t="shared" si="59"/>
        <v>1</v>
      </c>
      <c r="S105" s="28">
        <v>8</v>
      </c>
      <c r="T105" s="30">
        <v>8</v>
      </c>
      <c r="U105" s="29">
        <f t="shared" si="60"/>
        <v>1</v>
      </c>
      <c r="V105" s="28">
        <v>6</v>
      </c>
      <c r="W105" s="28">
        <v>3</v>
      </c>
      <c r="X105" s="30">
        <v>6</v>
      </c>
      <c r="Y105" s="21">
        <f t="shared" si="47"/>
        <v>1</v>
      </c>
      <c r="Z105" s="52">
        <f t="shared" si="48"/>
        <v>7</v>
      </c>
      <c r="AA105" s="52">
        <f t="shared" si="49"/>
        <v>100</v>
      </c>
    </row>
    <row r="106" spans="1:27" ht="30" customHeight="1" x14ac:dyDescent="0.25">
      <c r="A106" s="6" t="s">
        <v>238</v>
      </c>
      <c r="B106" s="27">
        <v>6</v>
      </c>
      <c r="C106" s="41" t="s">
        <v>60</v>
      </c>
      <c r="D106" s="50" t="s">
        <v>246</v>
      </c>
      <c r="E106" s="45">
        <f t="shared" si="43"/>
        <v>3</v>
      </c>
      <c r="F106" s="28">
        <v>2</v>
      </c>
      <c r="G106" s="28">
        <v>0</v>
      </c>
      <c r="H106" s="28">
        <v>2</v>
      </c>
      <c r="I106" s="28"/>
      <c r="J106" s="28"/>
      <c r="K106" s="28"/>
      <c r="L106" s="28"/>
      <c r="M106" s="28"/>
      <c r="N106" s="28">
        <v>2</v>
      </c>
      <c r="O106" s="29">
        <f t="shared" si="44"/>
        <v>1</v>
      </c>
      <c r="P106" s="28">
        <v>52</v>
      </c>
      <c r="Q106" s="28">
        <v>52</v>
      </c>
      <c r="R106" s="29">
        <f t="shared" si="59"/>
        <v>1</v>
      </c>
      <c r="S106" s="28">
        <v>21</v>
      </c>
      <c r="T106" s="30">
        <v>21</v>
      </c>
      <c r="U106" s="29">
        <f t="shared" si="60"/>
        <v>1</v>
      </c>
      <c r="V106" s="28">
        <v>7</v>
      </c>
      <c r="W106" s="28">
        <v>4</v>
      </c>
      <c r="X106" s="30">
        <v>7</v>
      </c>
      <c r="Y106" s="21">
        <f t="shared" si="47"/>
        <v>1</v>
      </c>
      <c r="Z106" s="52">
        <f t="shared" si="48"/>
        <v>7</v>
      </c>
      <c r="AA106" s="52">
        <f t="shared" si="49"/>
        <v>100</v>
      </c>
    </row>
    <row r="107" spans="1:27" ht="30" customHeight="1" x14ac:dyDescent="0.25">
      <c r="A107" s="6" t="s">
        <v>238</v>
      </c>
      <c r="B107" s="27">
        <v>7</v>
      </c>
      <c r="C107" s="41" t="s">
        <v>61</v>
      </c>
      <c r="D107" s="50" t="s">
        <v>247</v>
      </c>
      <c r="E107" s="45">
        <f t="shared" si="43"/>
        <v>0</v>
      </c>
      <c r="F107" s="28">
        <v>1</v>
      </c>
      <c r="G107" s="28">
        <v>0</v>
      </c>
      <c r="H107" s="28">
        <v>1</v>
      </c>
      <c r="I107" s="28"/>
      <c r="J107" s="28"/>
      <c r="K107" s="28"/>
      <c r="L107" s="28"/>
      <c r="M107" s="28"/>
      <c r="N107" s="28">
        <v>1</v>
      </c>
      <c r="O107" s="29">
        <f t="shared" si="44"/>
        <v>1</v>
      </c>
      <c r="P107" s="28">
        <v>23</v>
      </c>
      <c r="Q107" s="28">
        <v>23</v>
      </c>
      <c r="R107" s="29">
        <f t="shared" si="59"/>
        <v>1</v>
      </c>
      <c r="S107" s="28">
        <v>7</v>
      </c>
      <c r="T107" s="30">
        <v>7</v>
      </c>
      <c r="U107" s="29">
        <f t="shared" si="60"/>
        <v>1</v>
      </c>
      <c r="V107" s="28">
        <v>4</v>
      </c>
      <c r="W107" s="28">
        <v>1</v>
      </c>
      <c r="X107" s="30">
        <v>4</v>
      </c>
      <c r="Y107" s="21">
        <f t="shared" si="47"/>
        <v>1</v>
      </c>
      <c r="Z107" s="52">
        <f t="shared" si="48"/>
        <v>4</v>
      </c>
      <c r="AA107" s="52">
        <f t="shared" si="49"/>
        <v>57.142857142857146</v>
      </c>
    </row>
    <row r="108" spans="1:27" ht="30" customHeight="1" x14ac:dyDescent="0.25">
      <c r="A108" s="6" t="s">
        <v>238</v>
      </c>
      <c r="B108" s="27">
        <v>8</v>
      </c>
      <c r="C108" s="41" t="s">
        <v>184</v>
      </c>
      <c r="D108" s="50" t="s">
        <v>246</v>
      </c>
      <c r="E108" s="45">
        <f t="shared" si="43"/>
        <v>3</v>
      </c>
      <c r="F108" s="28">
        <v>1</v>
      </c>
      <c r="G108" s="28">
        <v>0</v>
      </c>
      <c r="H108" s="28">
        <v>1</v>
      </c>
      <c r="I108" s="28"/>
      <c r="J108" s="28"/>
      <c r="K108" s="28"/>
      <c r="L108" s="28"/>
      <c r="M108" s="28"/>
      <c r="N108" s="28">
        <v>1</v>
      </c>
      <c r="O108" s="29">
        <f t="shared" si="44"/>
        <v>1</v>
      </c>
      <c r="P108" s="28">
        <v>12</v>
      </c>
      <c r="Q108" s="28">
        <v>12</v>
      </c>
      <c r="R108" s="29">
        <f t="shared" si="59"/>
        <v>1</v>
      </c>
      <c r="S108" s="28">
        <v>3</v>
      </c>
      <c r="T108" s="30">
        <v>3</v>
      </c>
      <c r="U108" s="29">
        <f t="shared" si="60"/>
        <v>1</v>
      </c>
      <c r="V108" s="28">
        <v>5</v>
      </c>
      <c r="W108" s="28">
        <v>2</v>
      </c>
      <c r="X108" s="30">
        <v>5</v>
      </c>
      <c r="Y108" s="21">
        <f t="shared" si="47"/>
        <v>1</v>
      </c>
      <c r="Z108" s="52">
        <f t="shared" si="48"/>
        <v>7</v>
      </c>
      <c r="AA108" s="52">
        <f t="shared" si="49"/>
        <v>100</v>
      </c>
    </row>
    <row r="109" spans="1:27" s="15" customFormat="1" ht="18" customHeight="1" x14ac:dyDescent="0.25">
      <c r="A109" s="10" t="s">
        <v>238</v>
      </c>
      <c r="B109" s="10"/>
      <c r="C109" s="42" t="s">
        <v>16</v>
      </c>
      <c r="D109" s="51"/>
      <c r="E109" s="46"/>
      <c r="F109" s="31">
        <f>SUM(F101:F108)</f>
        <v>29</v>
      </c>
      <c r="G109" s="31">
        <f t="shared" ref="G109:X109" si="61">SUM(G101:G108)</f>
        <v>2</v>
      </c>
      <c r="H109" s="31">
        <f t="shared" si="61"/>
        <v>27</v>
      </c>
      <c r="I109" s="31">
        <f t="shared" si="61"/>
        <v>0</v>
      </c>
      <c r="J109" s="31">
        <f t="shared" si="61"/>
        <v>0</v>
      </c>
      <c r="K109" s="31">
        <f t="shared" si="61"/>
        <v>0</v>
      </c>
      <c r="L109" s="31">
        <f t="shared" si="61"/>
        <v>0</v>
      </c>
      <c r="M109" s="31">
        <f t="shared" si="61"/>
        <v>0</v>
      </c>
      <c r="N109" s="31">
        <f t="shared" si="61"/>
        <v>29</v>
      </c>
      <c r="O109" s="31"/>
      <c r="P109" s="31">
        <f>SUM(P101:P108)</f>
        <v>661</v>
      </c>
      <c r="Q109" s="31">
        <f t="shared" si="61"/>
        <v>661</v>
      </c>
      <c r="R109" s="31"/>
      <c r="S109" s="31">
        <f t="shared" si="61"/>
        <v>405</v>
      </c>
      <c r="T109" s="31">
        <f t="shared" si="61"/>
        <v>405</v>
      </c>
      <c r="U109" s="31"/>
      <c r="V109" s="31">
        <f t="shared" si="61"/>
        <v>169</v>
      </c>
      <c r="W109" s="31">
        <f t="shared" si="61"/>
        <v>58</v>
      </c>
      <c r="X109" s="31">
        <f t="shared" si="61"/>
        <v>169</v>
      </c>
      <c r="Y109" s="22"/>
      <c r="Z109" s="23">
        <f>AVERAGE(Z101:Z108)</f>
        <v>6.625</v>
      </c>
      <c r="AA109" s="23">
        <f>AVERAGE(AA101:AA108)</f>
        <v>94.642857142857139</v>
      </c>
    </row>
    <row r="110" spans="1:27" ht="30" customHeight="1" x14ac:dyDescent="0.25">
      <c r="A110" s="6" t="s">
        <v>239</v>
      </c>
      <c r="B110" s="27">
        <v>1</v>
      </c>
      <c r="C110" s="41" t="s">
        <v>62</v>
      </c>
      <c r="D110" s="50" t="s">
        <v>246</v>
      </c>
      <c r="E110" s="45">
        <f t="shared" ref="E110:E115" si="62">IF(D110="закрыта",3,0)</f>
        <v>3</v>
      </c>
      <c r="F110" s="28">
        <v>3</v>
      </c>
      <c r="G110" s="28">
        <v>0</v>
      </c>
      <c r="H110" s="28">
        <v>3</v>
      </c>
      <c r="I110" s="28">
        <v>0</v>
      </c>
      <c r="J110" s="28">
        <v>0</v>
      </c>
      <c r="K110" s="28">
        <v>0</v>
      </c>
      <c r="L110" s="28">
        <v>0</v>
      </c>
      <c r="M110" s="28">
        <v>0</v>
      </c>
      <c r="N110" s="28">
        <v>3</v>
      </c>
      <c r="O110" s="29">
        <f t="shared" ref="O110:O115" si="63">IF(AND(F110=N110),1,0)</f>
        <v>1</v>
      </c>
      <c r="P110" s="28">
        <v>75</v>
      </c>
      <c r="Q110" s="30">
        <v>75</v>
      </c>
      <c r="R110" s="29">
        <f t="shared" ref="R110:R115" si="64">IF(AND(P110=Q110),1,0)</f>
        <v>1</v>
      </c>
      <c r="S110" s="28">
        <v>42</v>
      </c>
      <c r="T110" s="30">
        <v>42</v>
      </c>
      <c r="U110" s="29">
        <f t="shared" ref="U110:U115" si="65">IF(AND(S110=T110),1,0)</f>
        <v>1</v>
      </c>
      <c r="V110" s="28">
        <v>17</v>
      </c>
      <c r="W110" s="28">
        <v>6</v>
      </c>
      <c r="X110" s="28">
        <v>17</v>
      </c>
      <c r="Y110" s="21">
        <f t="shared" si="47"/>
        <v>1</v>
      </c>
      <c r="Z110" s="52">
        <f t="shared" si="48"/>
        <v>7</v>
      </c>
      <c r="AA110" s="52">
        <f t="shared" si="49"/>
        <v>100</v>
      </c>
    </row>
    <row r="111" spans="1:27" ht="30" customHeight="1" x14ac:dyDescent="0.25">
      <c r="A111" s="6" t="s">
        <v>239</v>
      </c>
      <c r="B111" s="27">
        <v>2</v>
      </c>
      <c r="C111" s="41" t="s">
        <v>63</v>
      </c>
      <c r="D111" s="50" t="s">
        <v>246</v>
      </c>
      <c r="E111" s="45">
        <f t="shared" si="62"/>
        <v>3</v>
      </c>
      <c r="F111" s="28">
        <v>7</v>
      </c>
      <c r="G111" s="28">
        <v>0</v>
      </c>
      <c r="H111" s="28">
        <v>7</v>
      </c>
      <c r="I111" s="28"/>
      <c r="J111" s="28"/>
      <c r="K111" s="28"/>
      <c r="L111" s="28"/>
      <c r="M111" s="28"/>
      <c r="N111" s="28">
        <v>7</v>
      </c>
      <c r="O111" s="29">
        <f t="shared" si="63"/>
        <v>1</v>
      </c>
      <c r="P111" s="28">
        <v>150</v>
      </c>
      <c r="Q111" s="28">
        <v>150</v>
      </c>
      <c r="R111" s="29">
        <f t="shared" si="64"/>
        <v>1</v>
      </c>
      <c r="S111" s="28">
        <v>95</v>
      </c>
      <c r="T111" s="28">
        <v>95</v>
      </c>
      <c r="U111" s="29">
        <f t="shared" si="65"/>
        <v>1</v>
      </c>
      <c r="V111" s="28">
        <v>30</v>
      </c>
      <c r="W111" s="28">
        <v>10</v>
      </c>
      <c r="X111" s="28">
        <v>30</v>
      </c>
      <c r="Y111" s="21">
        <f t="shared" si="47"/>
        <v>1</v>
      </c>
      <c r="Z111" s="52">
        <f t="shared" si="48"/>
        <v>7</v>
      </c>
      <c r="AA111" s="52">
        <f t="shared" si="49"/>
        <v>100</v>
      </c>
    </row>
    <row r="112" spans="1:27" ht="30" customHeight="1" x14ac:dyDescent="0.25">
      <c r="A112" s="6" t="s">
        <v>239</v>
      </c>
      <c r="B112" s="27">
        <v>3</v>
      </c>
      <c r="C112" s="41" t="s">
        <v>185</v>
      </c>
      <c r="D112" s="50" t="s">
        <v>246</v>
      </c>
      <c r="E112" s="45">
        <f t="shared" si="62"/>
        <v>3</v>
      </c>
      <c r="F112" s="28">
        <v>6</v>
      </c>
      <c r="G112" s="28">
        <v>0</v>
      </c>
      <c r="H112" s="28">
        <v>6</v>
      </c>
      <c r="I112" s="28"/>
      <c r="J112" s="28"/>
      <c r="K112" s="28"/>
      <c r="L112" s="28"/>
      <c r="M112" s="28"/>
      <c r="N112" s="28">
        <v>6</v>
      </c>
      <c r="O112" s="29">
        <f t="shared" si="63"/>
        <v>1</v>
      </c>
      <c r="P112" s="28">
        <v>110</v>
      </c>
      <c r="Q112" s="28">
        <v>110</v>
      </c>
      <c r="R112" s="29">
        <f t="shared" si="64"/>
        <v>1</v>
      </c>
      <c r="S112" s="28">
        <v>44</v>
      </c>
      <c r="T112" s="28">
        <v>44</v>
      </c>
      <c r="U112" s="29">
        <f t="shared" si="65"/>
        <v>1</v>
      </c>
      <c r="V112" s="28">
        <v>23</v>
      </c>
      <c r="W112" s="28">
        <v>9</v>
      </c>
      <c r="X112" s="28">
        <v>23</v>
      </c>
      <c r="Y112" s="21">
        <f t="shared" si="47"/>
        <v>1</v>
      </c>
      <c r="Z112" s="52">
        <f t="shared" si="48"/>
        <v>7</v>
      </c>
      <c r="AA112" s="52">
        <f t="shared" si="49"/>
        <v>100</v>
      </c>
    </row>
    <row r="113" spans="1:27" ht="30" customHeight="1" x14ac:dyDescent="0.25">
      <c r="A113" s="6" t="s">
        <v>239</v>
      </c>
      <c r="B113" s="27">
        <v>4</v>
      </c>
      <c r="C113" s="41" t="s">
        <v>64</v>
      </c>
      <c r="D113" s="50" t="s">
        <v>246</v>
      </c>
      <c r="E113" s="45">
        <f t="shared" si="62"/>
        <v>3</v>
      </c>
      <c r="F113" s="28">
        <v>3</v>
      </c>
      <c r="G113" s="28">
        <v>0</v>
      </c>
      <c r="H113" s="28">
        <v>3</v>
      </c>
      <c r="I113" s="28"/>
      <c r="J113" s="28"/>
      <c r="K113" s="28"/>
      <c r="L113" s="28"/>
      <c r="M113" s="28"/>
      <c r="N113" s="28">
        <v>3</v>
      </c>
      <c r="O113" s="29">
        <f t="shared" si="63"/>
        <v>1</v>
      </c>
      <c r="P113" s="28">
        <v>38</v>
      </c>
      <c r="Q113" s="28">
        <v>38</v>
      </c>
      <c r="R113" s="29">
        <f t="shared" si="64"/>
        <v>1</v>
      </c>
      <c r="S113" s="28">
        <v>28</v>
      </c>
      <c r="T113" s="28">
        <v>28</v>
      </c>
      <c r="U113" s="29">
        <f t="shared" si="65"/>
        <v>1</v>
      </c>
      <c r="V113" s="28">
        <v>14</v>
      </c>
      <c r="W113" s="28">
        <v>7</v>
      </c>
      <c r="X113" s="28">
        <v>14</v>
      </c>
      <c r="Y113" s="21">
        <f t="shared" si="47"/>
        <v>1</v>
      </c>
      <c r="Z113" s="52">
        <f t="shared" si="48"/>
        <v>7</v>
      </c>
      <c r="AA113" s="52">
        <f t="shared" si="49"/>
        <v>100</v>
      </c>
    </row>
    <row r="114" spans="1:27" ht="30" customHeight="1" x14ac:dyDescent="0.25">
      <c r="A114" s="6" t="s">
        <v>239</v>
      </c>
      <c r="B114" s="27">
        <v>5</v>
      </c>
      <c r="C114" s="41" t="s">
        <v>65</v>
      </c>
      <c r="D114" s="50" t="s">
        <v>246</v>
      </c>
      <c r="E114" s="45">
        <f t="shared" si="62"/>
        <v>3</v>
      </c>
      <c r="F114" s="28">
        <v>2</v>
      </c>
      <c r="G114" s="28">
        <v>0</v>
      </c>
      <c r="H114" s="28">
        <v>2</v>
      </c>
      <c r="I114" s="28"/>
      <c r="J114" s="28"/>
      <c r="K114" s="28"/>
      <c r="L114" s="28"/>
      <c r="M114" s="28"/>
      <c r="N114" s="28">
        <v>2</v>
      </c>
      <c r="O114" s="29">
        <f t="shared" si="63"/>
        <v>1</v>
      </c>
      <c r="P114" s="28">
        <v>40</v>
      </c>
      <c r="Q114" s="30">
        <v>40</v>
      </c>
      <c r="R114" s="29">
        <f t="shared" si="64"/>
        <v>1</v>
      </c>
      <c r="S114" s="28">
        <v>20</v>
      </c>
      <c r="T114" s="28">
        <v>20</v>
      </c>
      <c r="U114" s="29">
        <f t="shared" si="65"/>
        <v>1</v>
      </c>
      <c r="V114" s="28">
        <v>6</v>
      </c>
      <c r="W114" s="28">
        <v>3</v>
      </c>
      <c r="X114" s="28">
        <v>6</v>
      </c>
      <c r="Y114" s="21">
        <f t="shared" si="47"/>
        <v>1</v>
      </c>
      <c r="Z114" s="52">
        <f t="shared" si="48"/>
        <v>7</v>
      </c>
      <c r="AA114" s="52">
        <f t="shared" si="49"/>
        <v>100</v>
      </c>
    </row>
    <row r="115" spans="1:27" ht="30" customHeight="1" x14ac:dyDescent="0.25">
      <c r="A115" s="6" t="s">
        <v>239</v>
      </c>
      <c r="B115" s="27">
        <v>6</v>
      </c>
      <c r="C115" s="41" t="s">
        <v>66</v>
      </c>
      <c r="D115" s="50" t="s">
        <v>246</v>
      </c>
      <c r="E115" s="45">
        <f t="shared" si="62"/>
        <v>3</v>
      </c>
      <c r="F115" s="28">
        <v>3</v>
      </c>
      <c r="G115" s="28">
        <v>0</v>
      </c>
      <c r="H115" s="28">
        <v>3</v>
      </c>
      <c r="I115" s="28"/>
      <c r="J115" s="28"/>
      <c r="K115" s="28"/>
      <c r="L115" s="28"/>
      <c r="M115" s="28"/>
      <c r="N115" s="28">
        <v>3</v>
      </c>
      <c r="O115" s="29">
        <f t="shared" si="63"/>
        <v>1</v>
      </c>
      <c r="P115" s="28">
        <v>69</v>
      </c>
      <c r="Q115" s="28">
        <v>69</v>
      </c>
      <c r="R115" s="29">
        <f t="shared" si="64"/>
        <v>1</v>
      </c>
      <c r="S115" s="28">
        <v>66</v>
      </c>
      <c r="T115" s="28">
        <v>66</v>
      </c>
      <c r="U115" s="29">
        <f t="shared" si="65"/>
        <v>1</v>
      </c>
      <c r="V115" s="28">
        <v>20</v>
      </c>
      <c r="W115" s="28">
        <v>6</v>
      </c>
      <c r="X115" s="28">
        <v>20</v>
      </c>
      <c r="Y115" s="21">
        <f t="shared" si="47"/>
        <v>1</v>
      </c>
      <c r="Z115" s="52">
        <f t="shared" si="48"/>
        <v>7</v>
      </c>
      <c r="AA115" s="52">
        <f t="shared" si="49"/>
        <v>100</v>
      </c>
    </row>
    <row r="116" spans="1:27" s="15" customFormat="1" ht="18" customHeight="1" x14ac:dyDescent="0.25">
      <c r="A116" s="10" t="s">
        <v>239</v>
      </c>
      <c r="B116" s="10"/>
      <c r="C116" s="42" t="s">
        <v>16</v>
      </c>
      <c r="D116" s="51"/>
      <c r="E116" s="46"/>
      <c r="F116" s="31">
        <f>SUM(F110:F115)</f>
        <v>24</v>
      </c>
      <c r="G116" s="31">
        <f t="shared" ref="G116:X116" si="66">SUM(G110:G115)</f>
        <v>0</v>
      </c>
      <c r="H116" s="31">
        <f t="shared" si="66"/>
        <v>24</v>
      </c>
      <c r="I116" s="31">
        <f t="shared" si="66"/>
        <v>0</v>
      </c>
      <c r="J116" s="31">
        <f t="shared" si="66"/>
        <v>0</v>
      </c>
      <c r="K116" s="31">
        <f t="shared" si="66"/>
        <v>0</v>
      </c>
      <c r="L116" s="31">
        <f t="shared" si="66"/>
        <v>0</v>
      </c>
      <c r="M116" s="31">
        <f t="shared" si="66"/>
        <v>0</v>
      </c>
      <c r="N116" s="31">
        <f>SUM(N110:N115)</f>
        <v>24</v>
      </c>
      <c r="O116" s="31"/>
      <c r="P116" s="31">
        <f t="shared" si="66"/>
        <v>482</v>
      </c>
      <c r="Q116" s="31">
        <f t="shared" si="66"/>
        <v>482</v>
      </c>
      <c r="R116" s="31"/>
      <c r="S116" s="31">
        <f t="shared" si="66"/>
        <v>295</v>
      </c>
      <c r="T116" s="31">
        <f t="shared" si="66"/>
        <v>295</v>
      </c>
      <c r="U116" s="31"/>
      <c r="V116" s="31">
        <f>SUM(V110:V115)</f>
        <v>110</v>
      </c>
      <c r="W116" s="31">
        <f t="shared" si="66"/>
        <v>41</v>
      </c>
      <c r="X116" s="31">
        <f t="shared" si="66"/>
        <v>110</v>
      </c>
      <c r="Y116" s="22"/>
      <c r="Z116" s="23">
        <f>AVERAGE(Z110:Z115)</f>
        <v>7</v>
      </c>
      <c r="AA116" s="23">
        <f>AVERAGE(AA110:AA115)</f>
        <v>100</v>
      </c>
    </row>
    <row r="117" spans="1:27" ht="30" customHeight="1" x14ac:dyDescent="0.25">
      <c r="A117" s="6" t="s">
        <v>240</v>
      </c>
      <c r="B117" s="27">
        <v>1</v>
      </c>
      <c r="C117" s="41" t="s">
        <v>186</v>
      </c>
      <c r="D117" s="50" t="s">
        <v>246</v>
      </c>
      <c r="E117" s="45">
        <f t="shared" ref="E117:E127" si="67">IF(D117="закрыта",3,0)</f>
        <v>3</v>
      </c>
      <c r="F117" s="28">
        <v>8</v>
      </c>
      <c r="G117" s="28">
        <v>0</v>
      </c>
      <c r="H117" s="28">
        <v>6</v>
      </c>
      <c r="I117" s="28">
        <v>0</v>
      </c>
      <c r="J117" s="28">
        <v>0</v>
      </c>
      <c r="K117" s="28">
        <v>2</v>
      </c>
      <c r="L117" s="28">
        <v>0</v>
      </c>
      <c r="M117" s="28">
        <v>0</v>
      </c>
      <c r="N117" s="28">
        <v>8</v>
      </c>
      <c r="O117" s="29">
        <f t="shared" ref="O117:O127" si="68">IF(AND(F117=N117),1,0)</f>
        <v>1</v>
      </c>
      <c r="P117" s="28">
        <v>187</v>
      </c>
      <c r="Q117" s="28">
        <v>187</v>
      </c>
      <c r="R117" s="29">
        <f t="shared" ref="R117:R127" si="69">IF(AND(P117=Q117),1,0)</f>
        <v>1</v>
      </c>
      <c r="S117" s="28">
        <v>124</v>
      </c>
      <c r="T117" s="28">
        <v>124</v>
      </c>
      <c r="U117" s="29">
        <f>IF(AND(S117=T117),1,0)</f>
        <v>1</v>
      </c>
      <c r="V117" s="28">
        <v>49</v>
      </c>
      <c r="W117" s="28">
        <v>18</v>
      </c>
      <c r="X117" s="28">
        <v>49</v>
      </c>
      <c r="Y117" s="21">
        <f t="shared" si="47"/>
        <v>1</v>
      </c>
      <c r="Z117" s="52">
        <f t="shared" si="48"/>
        <v>7</v>
      </c>
      <c r="AA117" s="52">
        <f t="shared" si="49"/>
        <v>100</v>
      </c>
    </row>
    <row r="118" spans="1:27" ht="30" customHeight="1" x14ac:dyDescent="0.25">
      <c r="A118" s="6" t="s">
        <v>240</v>
      </c>
      <c r="B118" s="27">
        <v>2</v>
      </c>
      <c r="C118" s="41" t="s">
        <v>187</v>
      </c>
      <c r="D118" s="50" t="s">
        <v>246</v>
      </c>
      <c r="E118" s="45">
        <f t="shared" si="67"/>
        <v>3</v>
      </c>
      <c r="F118" s="28">
        <v>6</v>
      </c>
      <c r="G118" s="28">
        <v>0</v>
      </c>
      <c r="H118" s="28">
        <v>6</v>
      </c>
      <c r="I118" s="28">
        <v>0</v>
      </c>
      <c r="J118" s="28">
        <v>0</v>
      </c>
      <c r="K118" s="28">
        <v>0</v>
      </c>
      <c r="L118" s="28">
        <v>0</v>
      </c>
      <c r="M118" s="28">
        <v>0</v>
      </c>
      <c r="N118" s="28">
        <v>6</v>
      </c>
      <c r="O118" s="29">
        <f t="shared" si="68"/>
        <v>1</v>
      </c>
      <c r="P118" s="28">
        <v>130</v>
      </c>
      <c r="Q118" s="30">
        <v>142</v>
      </c>
      <c r="R118" s="29">
        <f t="shared" si="69"/>
        <v>0</v>
      </c>
      <c r="S118" s="28">
        <v>115</v>
      </c>
      <c r="T118" s="28">
        <v>115</v>
      </c>
      <c r="U118" s="29">
        <f t="shared" ref="U118:U127" si="70">IF(AND(S118=T118),1,0)</f>
        <v>1</v>
      </c>
      <c r="V118" s="28">
        <v>41</v>
      </c>
      <c r="W118" s="28">
        <v>20</v>
      </c>
      <c r="X118" s="30">
        <v>41</v>
      </c>
      <c r="Y118" s="21">
        <f t="shared" si="47"/>
        <v>1</v>
      </c>
      <c r="Z118" s="52">
        <f t="shared" si="48"/>
        <v>6</v>
      </c>
      <c r="AA118" s="52">
        <f t="shared" si="49"/>
        <v>85.714285714285708</v>
      </c>
    </row>
    <row r="119" spans="1:27" ht="30" customHeight="1" x14ac:dyDescent="0.25">
      <c r="A119" s="6" t="s">
        <v>240</v>
      </c>
      <c r="B119" s="27">
        <v>3</v>
      </c>
      <c r="C119" s="41" t="s">
        <v>188</v>
      </c>
      <c r="D119" s="50" t="s">
        <v>246</v>
      </c>
      <c r="E119" s="45">
        <f t="shared" si="67"/>
        <v>3</v>
      </c>
      <c r="F119" s="28">
        <v>7</v>
      </c>
      <c r="G119" s="28">
        <v>0</v>
      </c>
      <c r="H119" s="28">
        <v>7</v>
      </c>
      <c r="I119" s="28">
        <v>0</v>
      </c>
      <c r="J119" s="28">
        <v>0</v>
      </c>
      <c r="K119" s="28">
        <v>0</v>
      </c>
      <c r="L119" s="28">
        <v>0</v>
      </c>
      <c r="M119" s="28">
        <v>0</v>
      </c>
      <c r="N119" s="28">
        <v>7</v>
      </c>
      <c r="O119" s="29">
        <f t="shared" si="68"/>
        <v>1</v>
      </c>
      <c r="P119" s="28">
        <v>151</v>
      </c>
      <c r="Q119" s="28">
        <v>151</v>
      </c>
      <c r="R119" s="29">
        <f t="shared" si="69"/>
        <v>1</v>
      </c>
      <c r="S119" s="28">
        <v>127</v>
      </c>
      <c r="T119" s="28">
        <v>127</v>
      </c>
      <c r="U119" s="29">
        <f t="shared" si="70"/>
        <v>1</v>
      </c>
      <c r="V119" s="28">
        <v>37</v>
      </c>
      <c r="W119" s="28">
        <v>16</v>
      </c>
      <c r="X119" s="28">
        <v>37</v>
      </c>
      <c r="Y119" s="21">
        <f t="shared" si="47"/>
        <v>1</v>
      </c>
      <c r="Z119" s="52">
        <f t="shared" si="48"/>
        <v>7</v>
      </c>
      <c r="AA119" s="52">
        <f t="shared" si="49"/>
        <v>100</v>
      </c>
    </row>
    <row r="120" spans="1:27" ht="30" customHeight="1" x14ac:dyDescent="0.25">
      <c r="A120" s="6" t="s">
        <v>240</v>
      </c>
      <c r="B120" s="27">
        <v>4</v>
      </c>
      <c r="C120" s="41" t="s">
        <v>67</v>
      </c>
      <c r="D120" s="50" t="s">
        <v>246</v>
      </c>
      <c r="E120" s="45">
        <f t="shared" si="67"/>
        <v>3</v>
      </c>
      <c r="F120" s="28">
        <v>6</v>
      </c>
      <c r="G120" s="28">
        <v>0</v>
      </c>
      <c r="H120" s="28">
        <v>6</v>
      </c>
      <c r="I120" s="28"/>
      <c r="J120" s="28"/>
      <c r="K120" s="28"/>
      <c r="L120" s="28"/>
      <c r="M120" s="28"/>
      <c r="N120" s="28">
        <v>6</v>
      </c>
      <c r="O120" s="29">
        <f t="shared" si="68"/>
        <v>1</v>
      </c>
      <c r="P120" s="28">
        <v>117</v>
      </c>
      <c r="Q120" s="28">
        <v>117</v>
      </c>
      <c r="R120" s="29">
        <f t="shared" si="69"/>
        <v>1</v>
      </c>
      <c r="S120" s="28">
        <v>92</v>
      </c>
      <c r="T120" s="28">
        <v>92</v>
      </c>
      <c r="U120" s="29">
        <f t="shared" si="70"/>
        <v>1</v>
      </c>
      <c r="V120" s="28">
        <v>25</v>
      </c>
      <c r="W120" s="28">
        <v>8</v>
      </c>
      <c r="X120" s="30">
        <v>25</v>
      </c>
      <c r="Y120" s="21">
        <f t="shared" si="47"/>
        <v>1</v>
      </c>
      <c r="Z120" s="52">
        <f t="shared" si="48"/>
        <v>7</v>
      </c>
      <c r="AA120" s="52">
        <f t="shared" si="49"/>
        <v>100</v>
      </c>
    </row>
    <row r="121" spans="1:27" ht="30" customHeight="1" x14ac:dyDescent="0.25">
      <c r="A121" s="6" t="s">
        <v>240</v>
      </c>
      <c r="B121" s="27">
        <v>5</v>
      </c>
      <c r="C121" s="41" t="s">
        <v>189</v>
      </c>
      <c r="D121" s="50" t="s">
        <v>246</v>
      </c>
      <c r="E121" s="45">
        <f t="shared" si="67"/>
        <v>3</v>
      </c>
      <c r="F121" s="28">
        <v>1</v>
      </c>
      <c r="G121" s="28">
        <v>0</v>
      </c>
      <c r="H121" s="28">
        <v>1</v>
      </c>
      <c r="I121" s="28"/>
      <c r="J121" s="28"/>
      <c r="K121" s="28"/>
      <c r="L121" s="28"/>
      <c r="M121" s="28"/>
      <c r="N121" s="28">
        <v>1</v>
      </c>
      <c r="O121" s="29">
        <f t="shared" si="68"/>
        <v>1</v>
      </c>
      <c r="P121" s="28">
        <v>15</v>
      </c>
      <c r="Q121" s="28">
        <v>15</v>
      </c>
      <c r="R121" s="29">
        <f t="shared" si="69"/>
        <v>1</v>
      </c>
      <c r="S121" s="28">
        <v>8</v>
      </c>
      <c r="T121" s="28">
        <v>8</v>
      </c>
      <c r="U121" s="29">
        <f t="shared" si="70"/>
        <v>1</v>
      </c>
      <c r="V121" s="28">
        <v>5</v>
      </c>
      <c r="W121" s="28">
        <v>3</v>
      </c>
      <c r="X121" s="28">
        <v>5</v>
      </c>
      <c r="Y121" s="21">
        <f t="shared" si="47"/>
        <v>1</v>
      </c>
      <c r="Z121" s="52">
        <f t="shared" si="48"/>
        <v>7</v>
      </c>
      <c r="AA121" s="52">
        <f t="shared" si="49"/>
        <v>100</v>
      </c>
    </row>
    <row r="122" spans="1:27" ht="30" customHeight="1" x14ac:dyDescent="0.25">
      <c r="A122" s="6" t="s">
        <v>240</v>
      </c>
      <c r="B122" s="27">
        <v>6</v>
      </c>
      <c r="C122" s="41" t="s">
        <v>190</v>
      </c>
      <c r="D122" s="50" t="s">
        <v>246</v>
      </c>
      <c r="E122" s="45">
        <f t="shared" si="67"/>
        <v>3</v>
      </c>
      <c r="F122" s="28">
        <v>3</v>
      </c>
      <c r="G122" s="28">
        <v>0</v>
      </c>
      <c r="H122" s="28">
        <v>3</v>
      </c>
      <c r="I122" s="28"/>
      <c r="J122" s="28"/>
      <c r="K122" s="28"/>
      <c r="L122" s="28"/>
      <c r="M122" s="28"/>
      <c r="N122" s="28">
        <v>3</v>
      </c>
      <c r="O122" s="29">
        <f t="shared" si="68"/>
        <v>1</v>
      </c>
      <c r="P122" s="28">
        <v>68</v>
      </c>
      <c r="Q122" s="30">
        <v>68</v>
      </c>
      <c r="R122" s="29">
        <f t="shared" si="69"/>
        <v>1</v>
      </c>
      <c r="S122" s="28">
        <v>42</v>
      </c>
      <c r="T122" s="30">
        <v>42</v>
      </c>
      <c r="U122" s="29">
        <f t="shared" si="70"/>
        <v>1</v>
      </c>
      <c r="V122" s="28">
        <v>11</v>
      </c>
      <c r="W122" s="28">
        <v>8</v>
      </c>
      <c r="X122" s="28">
        <v>11</v>
      </c>
      <c r="Y122" s="21">
        <f t="shared" si="47"/>
        <v>1</v>
      </c>
      <c r="Z122" s="52">
        <f t="shared" si="48"/>
        <v>7</v>
      </c>
      <c r="AA122" s="52">
        <f t="shared" si="49"/>
        <v>100</v>
      </c>
    </row>
    <row r="123" spans="1:27" ht="30" customHeight="1" x14ac:dyDescent="0.25">
      <c r="A123" s="6" t="s">
        <v>240</v>
      </c>
      <c r="B123" s="27">
        <v>7</v>
      </c>
      <c r="C123" s="41" t="s">
        <v>191</v>
      </c>
      <c r="D123" s="50" t="s">
        <v>246</v>
      </c>
      <c r="E123" s="45">
        <f t="shared" si="67"/>
        <v>3</v>
      </c>
      <c r="F123" s="28">
        <v>1</v>
      </c>
      <c r="G123" s="28">
        <v>0</v>
      </c>
      <c r="H123" s="28">
        <v>1</v>
      </c>
      <c r="I123" s="28">
        <v>0</v>
      </c>
      <c r="J123" s="28">
        <v>0</v>
      </c>
      <c r="K123" s="28">
        <v>0</v>
      </c>
      <c r="L123" s="28">
        <v>0</v>
      </c>
      <c r="M123" s="28">
        <v>0</v>
      </c>
      <c r="N123" s="28">
        <v>1</v>
      </c>
      <c r="O123" s="29">
        <f t="shared" si="68"/>
        <v>1</v>
      </c>
      <c r="P123" s="28">
        <v>20</v>
      </c>
      <c r="Q123" s="30">
        <v>16</v>
      </c>
      <c r="R123" s="29">
        <f t="shared" si="69"/>
        <v>0</v>
      </c>
      <c r="S123" s="28">
        <v>16</v>
      </c>
      <c r="T123" s="30">
        <v>16</v>
      </c>
      <c r="U123" s="29">
        <f t="shared" si="70"/>
        <v>1</v>
      </c>
      <c r="V123" s="28">
        <v>11</v>
      </c>
      <c r="W123" s="28">
        <v>3</v>
      </c>
      <c r="X123" s="28">
        <v>11</v>
      </c>
      <c r="Y123" s="21">
        <f t="shared" si="47"/>
        <v>1</v>
      </c>
      <c r="Z123" s="52">
        <f t="shared" si="48"/>
        <v>6</v>
      </c>
      <c r="AA123" s="52">
        <f t="shared" si="49"/>
        <v>85.714285714285708</v>
      </c>
    </row>
    <row r="124" spans="1:27" ht="30" customHeight="1" x14ac:dyDescent="0.25">
      <c r="A124" s="6" t="s">
        <v>240</v>
      </c>
      <c r="B124" s="27">
        <v>8</v>
      </c>
      <c r="C124" s="41" t="s">
        <v>68</v>
      </c>
      <c r="D124" s="50" t="s">
        <v>246</v>
      </c>
      <c r="E124" s="45">
        <f t="shared" si="67"/>
        <v>3</v>
      </c>
      <c r="F124" s="28">
        <v>2</v>
      </c>
      <c r="G124" s="28">
        <v>0</v>
      </c>
      <c r="H124" s="28">
        <v>2</v>
      </c>
      <c r="I124" s="28"/>
      <c r="J124" s="28"/>
      <c r="K124" s="28"/>
      <c r="L124" s="28"/>
      <c r="M124" s="28"/>
      <c r="N124" s="28">
        <v>2</v>
      </c>
      <c r="O124" s="29">
        <f t="shared" si="68"/>
        <v>1</v>
      </c>
      <c r="P124" s="28">
        <v>40</v>
      </c>
      <c r="Q124" s="28">
        <v>40</v>
      </c>
      <c r="R124" s="29">
        <f t="shared" si="69"/>
        <v>1</v>
      </c>
      <c r="S124" s="28">
        <v>30</v>
      </c>
      <c r="T124" s="28">
        <v>30</v>
      </c>
      <c r="U124" s="29">
        <f t="shared" si="70"/>
        <v>1</v>
      </c>
      <c r="V124" s="28">
        <v>16</v>
      </c>
      <c r="W124" s="28">
        <v>4</v>
      </c>
      <c r="X124" s="28">
        <v>16</v>
      </c>
      <c r="Y124" s="21">
        <f t="shared" si="47"/>
        <v>1</v>
      </c>
      <c r="Z124" s="52">
        <f t="shared" si="48"/>
        <v>7</v>
      </c>
      <c r="AA124" s="52">
        <f t="shared" si="49"/>
        <v>100</v>
      </c>
    </row>
    <row r="125" spans="1:27" ht="30" customHeight="1" x14ac:dyDescent="0.25">
      <c r="A125" s="6" t="s">
        <v>240</v>
      </c>
      <c r="B125" s="27">
        <v>9</v>
      </c>
      <c r="C125" s="41" t="s">
        <v>192</v>
      </c>
      <c r="D125" s="50" t="s">
        <v>246</v>
      </c>
      <c r="E125" s="45">
        <f t="shared" si="67"/>
        <v>3</v>
      </c>
      <c r="F125" s="28">
        <v>2</v>
      </c>
      <c r="G125" s="28">
        <v>0</v>
      </c>
      <c r="H125" s="28">
        <v>2</v>
      </c>
      <c r="I125" s="28"/>
      <c r="J125" s="28"/>
      <c r="K125" s="28"/>
      <c r="L125" s="28"/>
      <c r="M125" s="28"/>
      <c r="N125" s="28">
        <v>2</v>
      </c>
      <c r="O125" s="29">
        <f t="shared" si="68"/>
        <v>1</v>
      </c>
      <c r="P125" s="28">
        <v>40</v>
      </c>
      <c r="Q125" s="28">
        <v>40</v>
      </c>
      <c r="R125" s="29">
        <f t="shared" si="69"/>
        <v>1</v>
      </c>
      <c r="S125" s="28">
        <v>33</v>
      </c>
      <c r="T125" s="28">
        <v>33</v>
      </c>
      <c r="U125" s="29">
        <f t="shared" si="70"/>
        <v>1</v>
      </c>
      <c r="V125" s="28">
        <v>16</v>
      </c>
      <c r="W125" s="28">
        <v>4</v>
      </c>
      <c r="X125" s="28">
        <v>16</v>
      </c>
      <c r="Y125" s="21">
        <f t="shared" si="47"/>
        <v>1</v>
      </c>
      <c r="Z125" s="52">
        <f t="shared" si="48"/>
        <v>7</v>
      </c>
      <c r="AA125" s="52">
        <f t="shared" si="49"/>
        <v>100</v>
      </c>
    </row>
    <row r="126" spans="1:27" ht="30" customHeight="1" x14ac:dyDescent="0.25">
      <c r="A126" s="6" t="s">
        <v>240</v>
      </c>
      <c r="B126" s="27">
        <v>10</v>
      </c>
      <c r="C126" s="41" t="s">
        <v>69</v>
      </c>
      <c r="D126" s="50" t="s">
        <v>246</v>
      </c>
      <c r="E126" s="45">
        <f t="shared" si="67"/>
        <v>3</v>
      </c>
      <c r="F126" s="28">
        <v>2</v>
      </c>
      <c r="G126" s="28">
        <v>0</v>
      </c>
      <c r="H126" s="28">
        <v>2</v>
      </c>
      <c r="I126" s="28"/>
      <c r="J126" s="28"/>
      <c r="K126" s="28"/>
      <c r="L126" s="28"/>
      <c r="M126" s="28"/>
      <c r="N126" s="28">
        <v>2</v>
      </c>
      <c r="O126" s="29">
        <f t="shared" si="68"/>
        <v>1</v>
      </c>
      <c r="P126" s="28">
        <v>33</v>
      </c>
      <c r="Q126" s="28">
        <v>33</v>
      </c>
      <c r="R126" s="29">
        <f t="shared" si="69"/>
        <v>1</v>
      </c>
      <c r="S126" s="28">
        <v>20</v>
      </c>
      <c r="T126" s="28">
        <v>20</v>
      </c>
      <c r="U126" s="29">
        <f t="shared" si="70"/>
        <v>1</v>
      </c>
      <c r="V126" s="28">
        <v>7</v>
      </c>
      <c r="W126" s="28">
        <v>3</v>
      </c>
      <c r="X126" s="28">
        <v>7</v>
      </c>
      <c r="Y126" s="21">
        <f t="shared" si="47"/>
        <v>1</v>
      </c>
      <c r="Z126" s="52">
        <f t="shared" si="48"/>
        <v>7</v>
      </c>
      <c r="AA126" s="52">
        <f t="shared" si="49"/>
        <v>100</v>
      </c>
    </row>
    <row r="127" spans="1:27" ht="30" customHeight="1" x14ac:dyDescent="0.25">
      <c r="A127" s="6" t="s">
        <v>240</v>
      </c>
      <c r="B127" s="27">
        <v>11</v>
      </c>
      <c r="C127" s="41" t="s">
        <v>70</v>
      </c>
      <c r="D127" s="50" t="s">
        <v>246</v>
      </c>
      <c r="E127" s="45">
        <f t="shared" si="67"/>
        <v>3</v>
      </c>
      <c r="F127" s="28">
        <v>1</v>
      </c>
      <c r="G127" s="28">
        <v>0</v>
      </c>
      <c r="H127" s="28">
        <v>1</v>
      </c>
      <c r="I127" s="28"/>
      <c r="J127" s="28"/>
      <c r="K127" s="28"/>
      <c r="L127" s="28"/>
      <c r="M127" s="28"/>
      <c r="N127" s="28">
        <v>1</v>
      </c>
      <c r="O127" s="29">
        <f t="shared" si="68"/>
        <v>1</v>
      </c>
      <c r="P127" s="28">
        <v>20</v>
      </c>
      <c r="Q127" s="28">
        <v>20</v>
      </c>
      <c r="R127" s="29">
        <f t="shared" si="69"/>
        <v>1</v>
      </c>
      <c r="S127" s="28">
        <v>9</v>
      </c>
      <c r="T127" s="28">
        <v>9</v>
      </c>
      <c r="U127" s="29">
        <f t="shared" si="70"/>
        <v>1</v>
      </c>
      <c r="V127" s="28">
        <v>5</v>
      </c>
      <c r="W127" s="28">
        <v>2</v>
      </c>
      <c r="X127" s="28">
        <v>5</v>
      </c>
      <c r="Y127" s="21">
        <f t="shared" si="47"/>
        <v>1</v>
      </c>
      <c r="Z127" s="52">
        <f t="shared" si="48"/>
        <v>7</v>
      </c>
      <c r="AA127" s="52">
        <f t="shared" si="49"/>
        <v>100</v>
      </c>
    </row>
    <row r="128" spans="1:27" s="15" customFormat="1" ht="18" customHeight="1" x14ac:dyDescent="0.25">
      <c r="A128" s="10" t="s">
        <v>240</v>
      </c>
      <c r="B128" s="10"/>
      <c r="C128" s="42" t="s">
        <v>16</v>
      </c>
      <c r="D128" s="51"/>
      <c r="E128" s="46"/>
      <c r="F128" s="31">
        <f t="shared" ref="F128:N128" si="71">SUM(F117:F127)</f>
        <v>39</v>
      </c>
      <c r="G128" s="31">
        <f t="shared" si="71"/>
        <v>0</v>
      </c>
      <c r="H128" s="31">
        <f t="shared" si="71"/>
        <v>37</v>
      </c>
      <c r="I128" s="31">
        <f t="shared" si="71"/>
        <v>0</v>
      </c>
      <c r="J128" s="31">
        <f t="shared" si="71"/>
        <v>0</v>
      </c>
      <c r="K128" s="31">
        <f t="shared" si="71"/>
        <v>2</v>
      </c>
      <c r="L128" s="31">
        <f t="shared" si="71"/>
        <v>0</v>
      </c>
      <c r="M128" s="31">
        <f t="shared" si="71"/>
        <v>0</v>
      </c>
      <c r="N128" s="31">
        <f t="shared" si="71"/>
        <v>39</v>
      </c>
      <c r="O128" s="31"/>
      <c r="P128" s="31">
        <f>SUM(P117:P127)</f>
        <v>821</v>
      </c>
      <c r="Q128" s="31">
        <f>SUM(Q117:Q127)</f>
        <v>829</v>
      </c>
      <c r="R128" s="31"/>
      <c r="S128" s="31">
        <f>SUM(S117:S127)</f>
        <v>616</v>
      </c>
      <c r="T128" s="31">
        <f>SUM(T117:T127)</f>
        <v>616</v>
      </c>
      <c r="U128" s="31"/>
      <c r="V128" s="31">
        <f>SUM(V117:V127)</f>
        <v>223</v>
      </c>
      <c r="W128" s="31">
        <f>SUM(W117:W127)</f>
        <v>89</v>
      </c>
      <c r="X128" s="31">
        <f>SUM(X117:X127)</f>
        <v>223</v>
      </c>
      <c r="Y128" s="22"/>
      <c r="Z128" s="23">
        <f>AVERAGE(Z117:Z127)</f>
        <v>6.8181818181818183</v>
      </c>
      <c r="AA128" s="23">
        <f>AVERAGE(AA117:AA127)</f>
        <v>97.402597402597408</v>
      </c>
    </row>
    <row r="129" spans="1:366" s="9" customFormat="1" ht="30" customHeight="1" x14ac:dyDescent="0.25">
      <c r="A129" s="6" t="s">
        <v>241</v>
      </c>
      <c r="B129" s="6">
        <v>1</v>
      </c>
      <c r="C129" s="41" t="s">
        <v>193</v>
      </c>
      <c r="D129" s="49" t="s">
        <v>246</v>
      </c>
      <c r="E129" s="43">
        <f t="shared" ref="E129:E139" si="72">IF(D129="закрыта",3,0)</f>
        <v>3</v>
      </c>
      <c r="F129" s="7">
        <v>7</v>
      </c>
      <c r="G129" s="7">
        <v>1</v>
      </c>
      <c r="H129" s="7">
        <v>5</v>
      </c>
      <c r="I129" s="7"/>
      <c r="J129" s="7">
        <v>1</v>
      </c>
      <c r="K129" s="7"/>
      <c r="L129" s="7"/>
      <c r="M129" s="7"/>
      <c r="N129" s="7">
        <v>7</v>
      </c>
      <c r="O129" s="20">
        <f t="shared" ref="O129:O139" si="73">IF(AND(F129=N129),1,0)</f>
        <v>1</v>
      </c>
      <c r="P129" s="7">
        <v>116</v>
      </c>
      <c r="Q129" s="7">
        <v>116</v>
      </c>
      <c r="R129" s="20">
        <f t="shared" ref="R129:R139" si="74">IF(AND(P129=Q129),1,0)</f>
        <v>1</v>
      </c>
      <c r="S129" s="7">
        <v>90</v>
      </c>
      <c r="T129" s="7">
        <v>90</v>
      </c>
      <c r="U129" s="20">
        <f>IF(AND(S129=T129),1,0)</f>
        <v>1</v>
      </c>
      <c r="V129" s="7">
        <v>49</v>
      </c>
      <c r="W129" s="7">
        <v>17</v>
      </c>
      <c r="X129" s="7">
        <v>49</v>
      </c>
      <c r="Y129" s="21">
        <f t="shared" ref="Y129:Y165" si="75">IF(AND(V129=X129),1,0)</f>
        <v>1</v>
      </c>
      <c r="Z129" s="52">
        <f t="shared" ref="Z129:Z165" si="76">E129+O129+R129+U129+Y129</f>
        <v>7</v>
      </c>
      <c r="AA129" s="52">
        <f t="shared" ref="AA129:AA165" si="77">Z129*100/$Z$2</f>
        <v>100</v>
      </c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  <c r="II129" s="8"/>
      <c r="IJ129" s="8"/>
      <c r="IK129" s="8"/>
      <c r="IL129" s="8"/>
      <c r="IM129" s="8"/>
      <c r="IN129" s="8"/>
      <c r="IO129" s="8"/>
      <c r="IP129" s="8"/>
      <c r="IQ129" s="8"/>
      <c r="IR129" s="8"/>
      <c r="IS129" s="8"/>
      <c r="IT129" s="8"/>
      <c r="IU129" s="8"/>
      <c r="IV129" s="8"/>
      <c r="IW129" s="8"/>
      <c r="IX129" s="8"/>
      <c r="IY129" s="8"/>
      <c r="IZ129" s="8"/>
      <c r="JA129" s="8"/>
      <c r="JB129" s="8"/>
      <c r="JC129" s="8"/>
      <c r="JD129" s="8"/>
      <c r="JE129" s="8"/>
      <c r="JF129" s="8"/>
      <c r="JG129" s="8"/>
      <c r="JH129" s="8"/>
      <c r="JI129" s="8"/>
      <c r="JJ129" s="8"/>
      <c r="JK129" s="8"/>
      <c r="JL129" s="8"/>
      <c r="JM129" s="8"/>
      <c r="JN129" s="8"/>
      <c r="JO129" s="8"/>
      <c r="JP129" s="8"/>
      <c r="JQ129" s="8"/>
      <c r="JR129" s="8"/>
      <c r="JS129" s="8"/>
      <c r="JT129" s="8"/>
      <c r="JU129" s="8"/>
      <c r="JV129" s="8"/>
      <c r="JW129" s="8"/>
      <c r="JX129" s="8"/>
      <c r="JY129" s="8"/>
      <c r="JZ129" s="8"/>
      <c r="KA129" s="8"/>
      <c r="KB129" s="8"/>
      <c r="KC129" s="8"/>
      <c r="KD129" s="8"/>
      <c r="KE129" s="8"/>
      <c r="KF129" s="8"/>
      <c r="KG129" s="8"/>
      <c r="KH129" s="8"/>
      <c r="KI129" s="8"/>
      <c r="KJ129" s="8"/>
      <c r="KK129" s="8"/>
      <c r="KL129" s="8"/>
      <c r="KM129" s="8"/>
      <c r="KN129" s="8"/>
      <c r="KO129" s="8"/>
      <c r="KP129" s="8"/>
      <c r="KQ129" s="8"/>
      <c r="KR129" s="8"/>
      <c r="KS129" s="8"/>
      <c r="KT129" s="8"/>
      <c r="KU129" s="8"/>
      <c r="KV129" s="8"/>
      <c r="KW129" s="8"/>
      <c r="KX129" s="8"/>
      <c r="KY129" s="8"/>
      <c r="KZ129" s="8"/>
      <c r="LA129" s="8"/>
      <c r="LB129" s="8"/>
      <c r="LC129" s="8"/>
      <c r="LD129" s="8"/>
      <c r="LE129" s="8"/>
      <c r="LF129" s="8"/>
      <c r="LG129" s="8"/>
      <c r="LH129" s="8"/>
      <c r="LI129" s="8"/>
      <c r="LJ129" s="8"/>
      <c r="LK129" s="8"/>
      <c r="LL129" s="8"/>
      <c r="LM129" s="8"/>
      <c r="LN129" s="8"/>
      <c r="LO129" s="8"/>
      <c r="LP129" s="8"/>
      <c r="LQ129" s="8"/>
      <c r="LR129" s="8"/>
      <c r="LS129" s="8"/>
      <c r="LT129" s="8"/>
      <c r="LU129" s="8"/>
      <c r="LV129" s="8"/>
      <c r="LW129" s="8"/>
      <c r="LX129" s="8"/>
      <c r="LY129" s="8"/>
      <c r="LZ129" s="8"/>
      <c r="MA129" s="8"/>
      <c r="MB129" s="8"/>
      <c r="MC129" s="8"/>
      <c r="MD129" s="8"/>
      <c r="ME129" s="8"/>
      <c r="MF129" s="8"/>
      <c r="MG129" s="8"/>
      <c r="MH129" s="8"/>
      <c r="MI129" s="8"/>
      <c r="MJ129" s="8"/>
      <c r="MK129" s="8"/>
      <c r="ML129" s="8"/>
      <c r="MM129" s="8"/>
      <c r="MN129" s="8"/>
      <c r="MO129" s="8"/>
      <c r="MP129" s="8"/>
      <c r="MQ129" s="8"/>
      <c r="MR129" s="8"/>
      <c r="MS129" s="8"/>
      <c r="MT129" s="8"/>
      <c r="MU129" s="8"/>
      <c r="MV129" s="8"/>
      <c r="MW129" s="8"/>
      <c r="MX129" s="8"/>
      <c r="MY129" s="8"/>
      <c r="MZ129" s="8"/>
      <c r="NA129" s="8"/>
      <c r="NB129" s="8"/>
    </row>
    <row r="130" spans="1:366" s="9" customFormat="1" ht="30" customHeight="1" x14ac:dyDescent="0.25">
      <c r="A130" s="6" t="s">
        <v>241</v>
      </c>
      <c r="B130" s="6">
        <v>2</v>
      </c>
      <c r="C130" s="41" t="s">
        <v>194</v>
      </c>
      <c r="D130" s="49" t="s">
        <v>246</v>
      </c>
      <c r="E130" s="43">
        <f t="shared" si="72"/>
        <v>3</v>
      </c>
      <c r="F130" s="7">
        <v>9</v>
      </c>
      <c r="G130" s="7">
        <v>0</v>
      </c>
      <c r="H130" s="7">
        <v>7</v>
      </c>
      <c r="I130" s="7"/>
      <c r="J130" s="7">
        <v>2</v>
      </c>
      <c r="K130" s="7"/>
      <c r="L130" s="7"/>
      <c r="M130" s="7"/>
      <c r="N130" s="7">
        <v>9</v>
      </c>
      <c r="O130" s="20">
        <f t="shared" si="73"/>
        <v>1</v>
      </c>
      <c r="P130" s="7">
        <v>176</v>
      </c>
      <c r="Q130" s="7">
        <v>176</v>
      </c>
      <c r="R130" s="20">
        <f t="shared" si="74"/>
        <v>1</v>
      </c>
      <c r="S130" s="7">
        <v>157</v>
      </c>
      <c r="T130" s="7">
        <v>157</v>
      </c>
      <c r="U130" s="20">
        <f t="shared" ref="U130:U139" si="78">IF(AND(S130=T130),1,0)</f>
        <v>1</v>
      </c>
      <c r="V130" s="7">
        <v>63</v>
      </c>
      <c r="W130" s="7">
        <v>21</v>
      </c>
      <c r="X130" s="14">
        <v>63</v>
      </c>
      <c r="Y130" s="21">
        <f t="shared" si="75"/>
        <v>1</v>
      </c>
      <c r="Z130" s="52">
        <f t="shared" si="76"/>
        <v>7</v>
      </c>
      <c r="AA130" s="52">
        <f t="shared" si="77"/>
        <v>100</v>
      </c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  <c r="II130" s="8"/>
      <c r="IJ130" s="8"/>
      <c r="IK130" s="8"/>
      <c r="IL130" s="8"/>
      <c r="IM130" s="8"/>
      <c r="IN130" s="8"/>
      <c r="IO130" s="8"/>
      <c r="IP130" s="8"/>
      <c r="IQ130" s="8"/>
      <c r="IR130" s="8"/>
      <c r="IS130" s="8"/>
      <c r="IT130" s="8"/>
      <c r="IU130" s="8"/>
      <c r="IV130" s="8"/>
      <c r="IW130" s="8"/>
      <c r="IX130" s="8"/>
      <c r="IY130" s="8"/>
      <c r="IZ130" s="8"/>
      <c r="JA130" s="8"/>
      <c r="JB130" s="8"/>
      <c r="JC130" s="8"/>
      <c r="JD130" s="8"/>
      <c r="JE130" s="8"/>
      <c r="JF130" s="8"/>
      <c r="JG130" s="8"/>
      <c r="JH130" s="8"/>
      <c r="JI130" s="8"/>
      <c r="JJ130" s="8"/>
      <c r="JK130" s="8"/>
      <c r="JL130" s="8"/>
      <c r="JM130" s="8"/>
      <c r="JN130" s="8"/>
      <c r="JO130" s="8"/>
      <c r="JP130" s="8"/>
      <c r="JQ130" s="8"/>
      <c r="JR130" s="8"/>
      <c r="JS130" s="8"/>
      <c r="JT130" s="8"/>
      <c r="JU130" s="8"/>
      <c r="JV130" s="8"/>
      <c r="JW130" s="8"/>
      <c r="JX130" s="8"/>
      <c r="JY130" s="8"/>
      <c r="JZ130" s="8"/>
      <c r="KA130" s="8"/>
      <c r="KB130" s="8"/>
      <c r="KC130" s="8"/>
      <c r="KD130" s="8"/>
      <c r="KE130" s="8"/>
      <c r="KF130" s="8"/>
      <c r="KG130" s="8"/>
      <c r="KH130" s="8"/>
      <c r="KI130" s="8"/>
      <c r="KJ130" s="8"/>
      <c r="KK130" s="8"/>
      <c r="KL130" s="8"/>
      <c r="KM130" s="8"/>
      <c r="KN130" s="8"/>
      <c r="KO130" s="8"/>
      <c r="KP130" s="8"/>
      <c r="KQ130" s="8"/>
      <c r="KR130" s="8"/>
      <c r="KS130" s="8"/>
      <c r="KT130" s="8"/>
      <c r="KU130" s="8"/>
      <c r="KV130" s="8"/>
      <c r="KW130" s="8"/>
      <c r="KX130" s="8"/>
      <c r="KY130" s="8"/>
      <c r="KZ130" s="8"/>
      <c r="LA130" s="8"/>
      <c r="LB130" s="8"/>
      <c r="LC130" s="8"/>
      <c r="LD130" s="8"/>
      <c r="LE130" s="8"/>
      <c r="LF130" s="8"/>
      <c r="LG130" s="8"/>
      <c r="LH130" s="8"/>
      <c r="LI130" s="8"/>
      <c r="LJ130" s="8"/>
      <c r="LK130" s="8"/>
      <c r="LL130" s="8"/>
      <c r="LM130" s="8"/>
      <c r="LN130" s="8"/>
      <c r="LO130" s="8"/>
      <c r="LP130" s="8"/>
      <c r="LQ130" s="8"/>
      <c r="LR130" s="8"/>
      <c r="LS130" s="8"/>
      <c r="LT130" s="8"/>
      <c r="LU130" s="8"/>
      <c r="LV130" s="8"/>
      <c r="LW130" s="8"/>
      <c r="LX130" s="8"/>
      <c r="LY130" s="8"/>
      <c r="LZ130" s="8"/>
      <c r="MA130" s="8"/>
      <c r="MB130" s="8"/>
      <c r="MC130" s="8"/>
      <c r="MD130" s="8"/>
      <c r="ME130" s="8"/>
      <c r="MF130" s="8"/>
      <c r="MG130" s="8"/>
      <c r="MH130" s="8"/>
      <c r="MI130" s="8"/>
      <c r="MJ130" s="8"/>
      <c r="MK130" s="8"/>
      <c r="ML130" s="8"/>
      <c r="MM130" s="8"/>
      <c r="MN130" s="8"/>
      <c r="MO130" s="8"/>
      <c r="MP130" s="8"/>
      <c r="MQ130" s="8"/>
      <c r="MR130" s="8"/>
      <c r="MS130" s="8"/>
      <c r="MT130" s="8"/>
      <c r="MU130" s="8"/>
      <c r="MV130" s="8"/>
      <c r="MW130" s="8"/>
      <c r="MX130" s="8"/>
      <c r="MY130" s="8"/>
      <c r="MZ130" s="8"/>
      <c r="NA130" s="8"/>
      <c r="NB130" s="8"/>
    </row>
    <row r="131" spans="1:366" s="9" customFormat="1" ht="30" customHeight="1" x14ac:dyDescent="0.25">
      <c r="A131" s="6" t="s">
        <v>241</v>
      </c>
      <c r="B131" s="6">
        <v>3</v>
      </c>
      <c r="C131" s="41" t="s">
        <v>195</v>
      </c>
      <c r="D131" s="49" t="s">
        <v>246</v>
      </c>
      <c r="E131" s="43">
        <f t="shared" si="72"/>
        <v>3</v>
      </c>
      <c r="F131" s="7">
        <v>8</v>
      </c>
      <c r="G131" s="7">
        <v>1</v>
      </c>
      <c r="H131" s="7">
        <v>7</v>
      </c>
      <c r="I131" s="7"/>
      <c r="J131" s="7"/>
      <c r="K131" s="7"/>
      <c r="L131" s="7"/>
      <c r="M131" s="7"/>
      <c r="N131" s="7">
        <v>8</v>
      </c>
      <c r="O131" s="20">
        <f t="shared" si="73"/>
        <v>1</v>
      </c>
      <c r="P131" s="7">
        <v>171</v>
      </c>
      <c r="Q131" s="7">
        <v>171</v>
      </c>
      <c r="R131" s="20">
        <f t="shared" si="74"/>
        <v>1</v>
      </c>
      <c r="S131" s="7">
        <v>124</v>
      </c>
      <c r="T131" s="7">
        <v>124</v>
      </c>
      <c r="U131" s="20">
        <f t="shared" si="78"/>
        <v>1</v>
      </c>
      <c r="V131" s="16">
        <v>50</v>
      </c>
      <c r="W131" s="7">
        <v>18</v>
      </c>
      <c r="X131" s="16">
        <v>50</v>
      </c>
      <c r="Y131" s="21">
        <f t="shared" si="75"/>
        <v>1</v>
      </c>
      <c r="Z131" s="52">
        <f t="shared" si="76"/>
        <v>7</v>
      </c>
      <c r="AA131" s="52">
        <f t="shared" si="77"/>
        <v>100</v>
      </c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  <c r="GL131" s="8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  <c r="HV131" s="8"/>
      <c r="HW131" s="8"/>
      <c r="HX131" s="8"/>
      <c r="HY131" s="8"/>
      <c r="HZ131" s="8"/>
      <c r="IA131" s="8"/>
      <c r="IB131" s="8"/>
      <c r="IC131" s="8"/>
      <c r="ID131" s="8"/>
      <c r="IE131" s="8"/>
      <c r="IF131" s="8"/>
      <c r="IG131" s="8"/>
      <c r="IH131" s="8"/>
      <c r="II131" s="8"/>
      <c r="IJ131" s="8"/>
      <c r="IK131" s="8"/>
      <c r="IL131" s="8"/>
      <c r="IM131" s="8"/>
      <c r="IN131" s="8"/>
      <c r="IO131" s="8"/>
      <c r="IP131" s="8"/>
      <c r="IQ131" s="8"/>
      <c r="IR131" s="8"/>
      <c r="IS131" s="8"/>
      <c r="IT131" s="8"/>
      <c r="IU131" s="8"/>
      <c r="IV131" s="8"/>
      <c r="IW131" s="8"/>
      <c r="IX131" s="8"/>
      <c r="IY131" s="8"/>
      <c r="IZ131" s="8"/>
      <c r="JA131" s="8"/>
      <c r="JB131" s="8"/>
      <c r="JC131" s="8"/>
      <c r="JD131" s="8"/>
      <c r="JE131" s="8"/>
      <c r="JF131" s="8"/>
      <c r="JG131" s="8"/>
      <c r="JH131" s="8"/>
      <c r="JI131" s="8"/>
      <c r="JJ131" s="8"/>
      <c r="JK131" s="8"/>
      <c r="JL131" s="8"/>
      <c r="JM131" s="8"/>
      <c r="JN131" s="8"/>
      <c r="JO131" s="8"/>
      <c r="JP131" s="8"/>
      <c r="JQ131" s="8"/>
      <c r="JR131" s="8"/>
      <c r="JS131" s="8"/>
      <c r="JT131" s="8"/>
      <c r="JU131" s="8"/>
      <c r="JV131" s="8"/>
      <c r="JW131" s="8"/>
      <c r="JX131" s="8"/>
      <c r="JY131" s="8"/>
      <c r="JZ131" s="8"/>
      <c r="KA131" s="8"/>
      <c r="KB131" s="8"/>
      <c r="KC131" s="8"/>
      <c r="KD131" s="8"/>
      <c r="KE131" s="8"/>
      <c r="KF131" s="8"/>
      <c r="KG131" s="8"/>
      <c r="KH131" s="8"/>
      <c r="KI131" s="8"/>
      <c r="KJ131" s="8"/>
      <c r="KK131" s="8"/>
      <c r="KL131" s="8"/>
      <c r="KM131" s="8"/>
      <c r="KN131" s="8"/>
      <c r="KO131" s="8"/>
      <c r="KP131" s="8"/>
      <c r="KQ131" s="8"/>
      <c r="KR131" s="8"/>
      <c r="KS131" s="8"/>
      <c r="KT131" s="8"/>
      <c r="KU131" s="8"/>
      <c r="KV131" s="8"/>
      <c r="KW131" s="8"/>
      <c r="KX131" s="8"/>
      <c r="KY131" s="8"/>
      <c r="KZ131" s="8"/>
      <c r="LA131" s="8"/>
      <c r="LB131" s="8"/>
      <c r="LC131" s="8"/>
      <c r="LD131" s="8"/>
      <c r="LE131" s="8"/>
      <c r="LF131" s="8"/>
      <c r="LG131" s="8"/>
      <c r="LH131" s="8"/>
      <c r="LI131" s="8"/>
      <c r="LJ131" s="8"/>
      <c r="LK131" s="8"/>
      <c r="LL131" s="8"/>
      <c r="LM131" s="8"/>
      <c r="LN131" s="8"/>
      <c r="LO131" s="8"/>
      <c r="LP131" s="8"/>
      <c r="LQ131" s="8"/>
      <c r="LR131" s="8"/>
      <c r="LS131" s="8"/>
      <c r="LT131" s="8"/>
      <c r="LU131" s="8"/>
      <c r="LV131" s="8"/>
      <c r="LW131" s="8"/>
      <c r="LX131" s="8"/>
      <c r="LY131" s="8"/>
      <c r="LZ131" s="8"/>
      <c r="MA131" s="8"/>
      <c r="MB131" s="8"/>
      <c r="MC131" s="8"/>
      <c r="MD131" s="8"/>
      <c r="ME131" s="8"/>
      <c r="MF131" s="8"/>
      <c r="MG131" s="8"/>
      <c r="MH131" s="8"/>
      <c r="MI131" s="8"/>
      <c r="MJ131" s="8"/>
      <c r="MK131" s="8"/>
      <c r="ML131" s="8"/>
      <c r="MM131" s="8"/>
      <c r="MN131" s="8"/>
      <c r="MO131" s="8"/>
      <c r="MP131" s="8"/>
      <c r="MQ131" s="8"/>
      <c r="MR131" s="8"/>
      <c r="MS131" s="8"/>
      <c r="MT131" s="8"/>
      <c r="MU131" s="8"/>
      <c r="MV131" s="8"/>
      <c r="MW131" s="8"/>
      <c r="MX131" s="8"/>
      <c r="MY131" s="8"/>
      <c r="MZ131" s="8"/>
      <c r="NA131" s="8"/>
      <c r="NB131" s="8"/>
    </row>
    <row r="132" spans="1:366" s="9" customFormat="1" ht="30" customHeight="1" x14ac:dyDescent="0.25">
      <c r="A132" s="6" t="s">
        <v>241</v>
      </c>
      <c r="B132" s="6">
        <v>4</v>
      </c>
      <c r="C132" s="41" t="s">
        <v>71</v>
      </c>
      <c r="D132" s="49" t="s">
        <v>247</v>
      </c>
      <c r="E132" s="43">
        <f t="shared" si="72"/>
        <v>0</v>
      </c>
      <c r="F132" s="7">
        <v>5</v>
      </c>
      <c r="G132" s="7">
        <v>0</v>
      </c>
      <c r="H132" s="7">
        <v>5</v>
      </c>
      <c r="I132" s="7"/>
      <c r="J132" s="7"/>
      <c r="K132" s="7"/>
      <c r="L132" s="7"/>
      <c r="M132" s="7"/>
      <c r="N132" s="7">
        <v>5</v>
      </c>
      <c r="O132" s="20">
        <f t="shared" si="73"/>
        <v>1</v>
      </c>
      <c r="P132" s="7">
        <v>119</v>
      </c>
      <c r="Q132" s="7">
        <v>119</v>
      </c>
      <c r="R132" s="20">
        <f t="shared" si="74"/>
        <v>1</v>
      </c>
      <c r="S132" s="7">
        <v>71</v>
      </c>
      <c r="T132" s="7">
        <v>71</v>
      </c>
      <c r="U132" s="20">
        <f t="shared" si="78"/>
        <v>1</v>
      </c>
      <c r="V132" s="7">
        <v>41</v>
      </c>
      <c r="W132" s="7">
        <v>13</v>
      </c>
      <c r="X132" s="7">
        <v>41</v>
      </c>
      <c r="Y132" s="21">
        <f t="shared" si="75"/>
        <v>1</v>
      </c>
      <c r="Z132" s="52">
        <f t="shared" si="76"/>
        <v>4</v>
      </c>
      <c r="AA132" s="52">
        <f t="shared" si="77"/>
        <v>57.142857142857146</v>
      </c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  <c r="HY132" s="8"/>
      <c r="HZ132" s="8"/>
      <c r="IA132" s="8"/>
      <c r="IB132" s="8"/>
      <c r="IC132" s="8"/>
      <c r="ID132" s="8"/>
      <c r="IE132" s="8"/>
      <c r="IF132" s="8"/>
      <c r="IG132" s="8"/>
      <c r="IH132" s="8"/>
      <c r="II132" s="8"/>
      <c r="IJ132" s="8"/>
      <c r="IK132" s="8"/>
      <c r="IL132" s="8"/>
      <c r="IM132" s="8"/>
      <c r="IN132" s="8"/>
      <c r="IO132" s="8"/>
      <c r="IP132" s="8"/>
      <c r="IQ132" s="8"/>
      <c r="IR132" s="8"/>
      <c r="IS132" s="8"/>
      <c r="IT132" s="8"/>
      <c r="IU132" s="8"/>
      <c r="IV132" s="8"/>
      <c r="IW132" s="8"/>
      <c r="IX132" s="8"/>
      <c r="IY132" s="8"/>
      <c r="IZ132" s="8"/>
      <c r="JA132" s="8"/>
      <c r="JB132" s="8"/>
      <c r="JC132" s="8"/>
      <c r="JD132" s="8"/>
      <c r="JE132" s="8"/>
      <c r="JF132" s="8"/>
      <c r="JG132" s="8"/>
      <c r="JH132" s="8"/>
      <c r="JI132" s="8"/>
      <c r="JJ132" s="8"/>
      <c r="JK132" s="8"/>
      <c r="JL132" s="8"/>
      <c r="JM132" s="8"/>
      <c r="JN132" s="8"/>
      <c r="JO132" s="8"/>
      <c r="JP132" s="8"/>
      <c r="JQ132" s="8"/>
      <c r="JR132" s="8"/>
      <c r="JS132" s="8"/>
      <c r="JT132" s="8"/>
      <c r="JU132" s="8"/>
      <c r="JV132" s="8"/>
      <c r="JW132" s="8"/>
      <c r="JX132" s="8"/>
      <c r="JY132" s="8"/>
      <c r="JZ132" s="8"/>
      <c r="KA132" s="8"/>
      <c r="KB132" s="8"/>
      <c r="KC132" s="8"/>
      <c r="KD132" s="8"/>
      <c r="KE132" s="8"/>
      <c r="KF132" s="8"/>
      <c r="KG132" s="8"/>
      <c r="KH132" s="8"/>
      <c r="KI132" s="8"/>
      <c r="KJ132" s="8"/>
      <c r="KK132" s="8"/>
      <c r="KL132" s="8"/>
      <c r="KM132" s="8"/>
      <c r="KN132" s="8"/>
      <c r="KO132" s="8"/>
      <c r="KP132" s="8"/>
      <c r="KQ132" s="8"/>
      <c r="KR132" s="8"/>
      <c r="KS132" s="8"/>
      <c r="KT132" s="8"/>
      <c r="KU132" s="8"/>
      <c r="KV132" s="8"/>
      <c r="KW132" s="8"/>
      <c r="KX132" s="8"/>
      <c r="KY132" s="8"/>
      <c r="KZ132" s="8"/>
      <c r="LA132" s="8"/>
      <c r="LB132" s="8"/>
      <c r="LC132" s="8"/>
      <c r="LD132" s="8"/>
      <c r="LE132" s="8"/>
      <c r="LF132" s="8"/>
      <c r="LG132" s="8"/>
      <c r="LH132" s="8"/>
      <c r="LI132" s="8"/>
      <c r="LJ132" s="8"/>
      <c r="LK132" s="8"/>
      <c r="LL132" s="8"/>
      <c r="LM132" s="8"/>
      <c r="LN132" s="8"/>
      <c r="LO132" s="8"/>
      <c r="LP132" s="8"/>
      <c r="LQ132" s="8"/>
      <c r="LR132" s="8"/>
      <c r="LS132" s="8"/>
      <c r="LT132" s="8"/>
      <c r="LU132" s="8"/>
      <c r="LV132" s="8"/>
      <c r="LW132" s="8"/>
      <c r="LX132" s="8"/>
      <c r="LY132" s="8"/>
      <c r="LZ132" s="8"/>
      <c r="MA132" s="8"/>
      <c r="MB132" s="8"/>
      <c r="MC132" s="8"/>
      <c r="MD132" s="8"/>
      <c r="ME132" s="8"/>
      <c r="MF132" s="8"/>
      <c r="MG132" s="8"/>
      <c r="MH132" s="8"/>
      <c r="MI132" s="8"/>
      <c r="MJ132" s="8"/>
      <c r="MK132" s="8"/>
      <c r="ML132" s="8"/>
      <c r="MM132" s="8"/>
      <c r="MN132" s="8"/>
      <c r="MO132" s="8"/>
      <c r="MP132" s="8"/>
      <c r="MQ132" s="8"/>
      <c r="MR132" s="8"/>
      <c r="MS132" s="8"/>
      <c r="MT132" s="8"/>
      <c r="MU132" s="8"/>
      <c r="MV132" s="8"/>
      <c r="MW132" s="8"/>
      <c r="MX132" s="8"/>
      <c r="MY132" s="8"/>
      <c r="MZ132" s="8"/>
      <c r="NA132" s="8"/>
      <c r="NB132" s="8"/>
    </row>
    <row r="133" spans="1:366" s="9" customFormat="1" ht="30" customHeight="1" x14ac:dyDescent="0.25">
      <c r="A133" s="6" t="s">
        <v>241</v>
      </c>
      <c r="B133" s="6">
        <v>5</v>
      </c>
      <c r="C133" s="41" t="s">
        <v>196</v>
      </c>
      <c r="D133" s="49" t="s">
        <v>246</v>
      </c>
      <c r="E133" s="43">
        <f t="shared" si="72"/>
        <v>3</v>
      </c>
      <c r="F133" s="7">
        <v>5</v>
      </c>
      <c r="G133" s="7">
        <v>0</v>
      </c>
      <c r="H133" s="7">
        <v>5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5</v>
      </c>
      <c r="O133" s="20">
        <f t="shared" si="73"/>
        <v>1</v>
      </c>
      <c r="P133" s="7">
        <v>117</v>
      </c>
      <c r="Q133" s="7">
        <v>117</v>
      </c>
      <c r="R133" s="20">
        <f t="shared" si="74"/>
        <v>1</v>
      </c>
      <c r="S133" s="7">
        <v>84</v>
      </c>
      <c r="T133" s="7">
        <v>84</v>
      </c>
      <c r="U133" s="20">
        <f t="shared" si="78"/>
        <v>1</v>
      </c>
      <c r="V133" s="7">
        <v>42</v>
      </c>
      <c r="W133" s="7">
        <v>14</v>
      </c>
      <c r="X133" s="7">
        <v>42</v>
      </c>
      <c r="Y133" s="21">
        <f t="shared" si="75"/>
        <v>1</v>
      </c>
      <c r="Z133" s="52">
        <f t="shared" si="76"/>
        <v>7</v>
      </c>
      <c r="AA133" s="52">
        <f t="shared" si="77"/>
        <v>100</v>
      </c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  <c r="HV133" s="8"/>
      <c r="HW133" s="8"/>
      <c r="HX133" s="8"/>
      <c r="HY133" s="8"/>
      <c r="HZ133" s="8"/>
      <c r="IA133" s="8"/>
      <c r="IB133" s="8"/>
      <c r="IC133" s="8"/>
      <c r="ID133" s="8"/>
      <c r="IE133" s="8"/>
      <c r="IF133" s="8"/>
      <c r="IG133" s="8"/>
      <c r="IH133" s="8"/>
      <c r="II133" s="8"/>
      <c r="IJ133" s="8"/>
      <c r="IK133" s="8"/>
      <c r="IL133" s="8"/>
      <c r="IM133" s="8"/>
      <c r="IN133" s="8"/>
      <c r="IO133" s="8"/>
      <c r="IP133" s="8"/>
      <c r="IQ133" s="8"/>
      <c r="IR133" s="8"/>
      <c r="IS133" s="8"/>
      <c r="IT133" s="8"/>
      <c r="IU133" s="8"/>
      <c r="IV133" s="8"/>
      <c r="IW133" s="8"/>
      <c r="IX133" s="8"/>
      <c r="IY133" s="8"/>
      <c r="IZ133" s="8"/>
      <c r="JA133" s="8"/>
      <c r="JB133" s="8"/>
      <c r="JC133" s="8"/>
      <c r="JD133" s="8"/>
      <c r="JE133" s="8"/>
      <c r="JF133" s="8"/>
      <c r="JG133" s="8"/>
      <c r="JH133" s="8"/>
      <c r="JI133" s="8"/>
      <c r="JJ133" s="8"/>
      <c r="JK133" s="8"/>
      <c r="JL133" s="8"/>
      <c r="JM133" s="8"/>
      <c r="JN133" s="8"/>
      <c r="JO133" s="8"/>
      <c r="JP133" s="8"/>
      <c r="JQ133" s="8"/>
      <c r="JR133" s="8"/>
      <c r="JS133" s="8"/>
      <c r="JT133" s="8"/>
      <c r="JU133" s="8"/>
      <c r="JV133" s="8"/>
      <c r="JW133" s="8"/>
      <c r="JX133" s="8"/>
      <c r="JY133" s="8"/>
      <c r="JZ133" s="8"/>
      <c r="KA133" s="8"/>
      <c r="KB133" s="8"/>
      <c r="KC133" s="8"/>
      <c r="KD133" s="8"/>
      <c r="KE133" s="8"/>
      <c r="KF133" s="8"/>
      <c r="KG133" s="8"/>
      <c r="KH133" s="8"/>
      <c r="KI133" s="8"/>
      <c r="KJ133" s="8"/>
      <c r="KK133" s="8"/>
      <c r="KL133" s="8"/>
      <c r="KM133" s="8"/>
      <c r="KN133" s="8"/>
      <c r="KO133" s="8"/>
      <c r="KP133" s="8"/>
      <c r="KQ133" s="8"/>
      <c r="KR133" s="8"/>
      <c r="KS133" s="8"/>
      <c r="KT133" s="8"/>
      <c r="KU133" s="8"/>
      <c r="KV133" s="8"/>
      <c r="KW133" s="8"/>
      <c r="KX133" s="8"/>
      <c r="KY133" s="8"/>
      <c r="KZ133" s="8"/>
      <c r="LA133" s="8"/>
      <c r="LB133" s="8"/>
      <c r="LC133" s="8"/>
      <c r="LD133" s="8"/>
      <c r="LE133" s="8"/>
      <c r="LF133" s="8"/>
      <c r="LG133" s="8"/>
      <c r="LH133" s="8"/>
      <c r="LI133" s="8"/>
      <c r="LJ133" s="8"/>
      <c r="LK133" s="8"/>
      <c r="LL133" s="8"/>
      <c r="LM133" s="8"/>
      <c r="LN133" s="8"/>
      <c r="LO133" s="8"/>
      <c r="LP133" s="8"/>
      <c r="LQ133" s="8"/>
      <c r="LR133" s="8"/>
      <c r="LS133" s="8"/>
      <c r="LT133" s="8"/>
      <c r="LU133" s="8"/>
      <c r="LV133" s="8"/>
      <c r="LW133" s="8"/>
      <c r="LX133" s="8"/>
      <c r="LY133" s="8"/>
      <c r="LZ133" s="8"/>
      <c r="MA133" s="8"/>
      <c r="MB133" s="8"/>
      <c r="MC133" s="8"/>
      <c r="MD133" s="8"/>
      <c r="ME133" s="8"/>
      <c r="MF133" s="8"/>
      <c r="MG133" s="8"/>
      <c r="MH133" s="8"/>
      <c r="MI133" s="8"/>
      <c r="MJ133" s="8"/>
      <c r="MK133" s="8"/>
      <c r="ML133" s="8"/>
      <c r="MM133" s="8"/>
      <c r="MN133" s="8"/>
      <c r="MO133" s="8"/>
      <c r="MP133" s="8"/>
      <c r="MQ133" s="8"/>
      <c r="MR133" s="8"/>
      <c r="MS133" s="8"/>
      <c r="MT133" s="8"/>
      <c r="MU133" s="8"/>
      <c r="MV133" s="8"/>
      <c r="MW133" s="8"/>
      <c r="MX133" s="8"/>
      <c r="MY133" s="8"/>
      <c r="MZ133" s="8"/>
      <c r="NA133" s="8"/>
      <c r="NB133" s="8"/>
    </row>
    <row r="134" spans="1:366" s="9" customFormat="1" ht="30" customHeight="1" x14ac:dyDescent="0.25">
      <c r="A134" s="6" t="s">
        <v>241</v>
      </c>
      <c r="B134" s="6">
        <v>6</v>
      </c>
      <c r="C134" s="41" t="s">
        <v>245</v>
      </c>
      <c r="D134" s="49" t="s">
        <v>246</v>
      </c>
      <c r="E134" s="43">
        <f t="shared" si="72"/>
        <v>3</v>
      </c>
      <c r="F134" s="7">
        <v>5</v>
      </c>
      <c r="G134" s="7">
        <v>2</v>
      </c>
      <c r="H134" s="7">
        <v>3</v>
      </c>
      <c r="I134" s="7"/>
      <c r="J134" s="7"/>
      <c r="K134" s="7"/>
      <c r="L134" s="7"/>
      <c r="M134" s="7"/>
      <c r="N134" s="7">
        <v>5</v>
      </c>
      <c r="O134" s="20">
        <f t="shared" si="73"/>
        <v>1</v>
      </c>
      <c r="P134" s="7">
        <v>101</v>
      </c>
      <c r="Q134" s="7">
        <v>101</v>
      </c>
      <c r="R134" s="20">
        <f t="shared" si="74"/>
        <v>1</v>
      </c>
      <c r="S134" s="7">
        <v>82</v>
      </c>
      <c r="T134" s="7">
        <v>82</v>
      </c>
      <c r="U134" s="20">
        <f t="shared" si="78"/>
        <v>1</v>
      </c>
      <c r="V134" s="7">
        <v>42</v>
      </c>
      <c r="W134" s="7">
        <v>15</v>
      </c>
      <c r="X134" s="7">
        <v>42</v>
      </c>
      <c r="Y134" s="21">
        <f t="shared" si="75"/>
        <v>1</v>
      </c>
      <c r="Z134" s="52">
        <f t="shared" si="76"/>
        <v>7</v>
      </c>
      <c r="AA134" s="52">
        <f t="shared" si="77"/>
        <v>100</v>
      </c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  <c r="IX134" s="8"/>
      <c r="IY134" s="8"/>
      <c r="IZ134" s="8"/>
      <c r="JA134" s="8"/>
      <c r="JB134" s="8"/>
      <c r="JC134" s="8"/>
      <c r="JD134" s="8"/>
      <c r="JE134" s="8"/>
      <c r="JF134" s="8"/>
      <c r="JG134" s="8"/>
      <c r="JH134" s="8"/>
      <c r="JI134" s="8"/>
      <c r="JJ134" s="8"/>
      <c r="JK134" s="8"/>
      <c r="JL134" s="8"/>
      <c r="JM134" s="8"/>
      <c r="JN134" s="8"/>
      <c r="JO134" s="8"/>
      <c r="JP134" s="8"/>
      <c r="JQ134" s="8"/>
      <c r="JR134" s="8"/>
      <c r="JS134" s="8"/>
      <c r="JT134" s="8"/>
      <c r="JU134" s="8"/>
      <c r="JV134" s="8"/>
      <c r="JW134" s="8"/>
      <c r="JX134" s="8"/>
      <c r="JY134" s="8"/>
      <c r="JZ134" s="8"/>
      <c r="KA134" s="8"/>
      <c r="KB134" s="8"/>
      <c r="KC134" s="8"/>
      <c r="KD134" s="8"/>
      <c r="KE134" s="8"/>
      <c r="KF134" s="8"/>
      <c r="KG134" s="8"/>
      <c r="KH134" s="8"/>
      <c r="KI134" s="8"/>
      <c r="KJ134" s="8"/>
      <c r="KK134" s="8"/>
      <c r="KL134" s="8"/>
      <c r="KM134" s="8"/>
      <c r="KN134" s="8"/>
      <c r="KO134" s="8"/>
      <c r="KP134" s="8"/>
      <c r="KQ134" s="8"/>
      <c r="KR134" s="8"/>
      <c r="KS134" s="8"/>
      <c r="KT134" s="8"/>
      <c r="KU134" s="8"/>
      <c r="KV134" s="8"/>
      <c r="KW134" s="8"/>
      <c r="KX134" s="8"/>
      <c r="KY134" s="8"/>
      <c r="KZ134" s="8"/>
      <c r="LA134" s="8"/>
      <c r="LB134" s="8"/>
      <c r="LC134" s="8"/>
      <c r="LD134" s="8"/>
      <c r="LE134" s="8"/>
      <c r="LF134" s="8"/>
      <c r="LG134" s="8"/>
      <c r="LH134" s="8"/>
      <c r="LI134" s="8"/>
      <c r="LJ134" s="8"/>
      <c r="LK134" s="8"/>
      <c r="LL134" s="8"/>
      <c r="LM134" s="8"/>
      <c r="LN134" s="8"/>
      <c r="LO134" s="8"/>
      <c r="LP134" s="8"/>
      <c r="LQ134" s="8"/>
      <c r="LR134" s="8"/>
      <c r="LS134" s="8"/>
      <c r="LT134" s="8"/>
      <c r="LU134" s="8"/>
      <c r="LV134" s="8"/>
      <c r="LW134" s="8"/>
      <c r="LX134" s="8"/>
      <c r="LY134" s="8"/>
      <c r="LZ134" s="8"/>
      <c r="MA134" s="8"/>
      <c r="MB134" s="8"/>
      <c r="MC134" s="8"/>
      <c r="MD134" s="8"/>
      <c r="ME134" s="8"/>
      <c r="MF134" s="8"/>
      <c r="MG134" s="8"/>
      <c r="MH134" s="8"/>
      <c r="MI134" s="8"/>
      <c r="MJ134" s="8"/>
      <c r="MK134" s="8"/>
      <c r="ML134" s="8"/>
      <c r="MM134" s="8"/>
      <c r="MN134" s="8"/>
      <c r="MO134" s="8"/>
      <c r="MP134" s="8"/>
      <c r="MQ134" s="8"/>
      <c r="MR134" s="8"/>
      <c r="MS134" s="8"/>
      <c r="MT134" s="8"/>
      <c r="MU134" s="8"/>
      <c r="MV134" s="8"/>
      <c r="MW134" s="8"/>
      <c r="MX134" s="8"/>
      <c r="MY134" s="8"/>
      <c r="MZ134" s="8"/>
      <c r="NA134" s="8"/>
      <c r="NB134" s="8"/>
    </row>
    <row r="135" spans="1:366" s="8" customFormat="1" ht="30" customHeight="1" x14ac:dyDescent="0.25">
      <c r="A135" s="6" t="s">
        <v>241</v>
      </c>
      <c r="B135" s="6">
        <v>7</v>
      </c>
      <c r="C135" s="41" t="s">
        <v>197</v>
      </c>
      <c r="D135" s="49" t="s">
        <v>246</v>
      </c>
      <c r="E135" s="43">
        <f t="shared" si="72"/>
        <v>3</v>
      </c>
      <c r="F135" s="16">
        <v>8</v>
      </c>
      <c r="G135" s="16">
        <v>0</v>
      </c>
      <c r="H135" s="16">
        <v>6</v>
      </c>
      <c r="I135" s="16"/>
      <c r="J135" s="16">
        <v>2</v>
      </c>
      <c r="K135" s="16"/>
      <c r="L135" s="16"/>
      <c r="M135" s="16"/>
      <c r="N135" s="16">
        <v>8</v>
      </c>
      <c r="O135" s="20">
        <f t="shared" si="73"/>
        <v>1</v>
      </c>
      <c r="P135" s="16">
        <v>150</v>
      </c>
      <c r="Q135" s="16">
        <v>150</v>
      </c>
      <c r="R135" s="20">
        <f t="shared" si="74"/>
        <v>1</v>
      </c>
      <c r="S135" s="16">
        <v>112</v>
      </c>
      <c r="T135" s="16">
        <v>112</v>
      </c>
      <c r="U135" s="20">
        <f t="shared" si="78"/>
        <v>1</v>
      </c>
      <c r="V135" s="16">
        <v>53</v>
      </c>
      <c r="W135" s="16">
        <v>19</v>
      </c>
      <c r="X135" s="16">
        <v>53</v>
      </c>
      <c r="Y135" s="21">
        <f t="shared" si="75"/>
        <v>1</v>
      </c>
      <c r="Z135" s="52">
        <f t="shared" si="76"/>
        <v>7</v>
      </c>
      <c r="AA135" s="52">
        <f>Z135*100/$Z$2</f>
        <v>100</v>
      </c>
    </row>
    <row r="136" spans="1:366" s="9" customFormat="1" ht="30" customHeight="1" x14ac:dyDescent="0.25">
      <c r="A136" s="6" t="s">
        <v>241</v>
      </c>
      <c r="B136" s="6">
        <v>8</v>
      </c>
      <c r="C136" s="41" t="s">
        <v>198</v>
      </c>
      <c r="D136" s="49" t="s">
        <v>246</v>
      </c>
      <c r="E136" s="43">
        <f t="shared" si="72"/>
        <v>3</v>
      </c>
      <c r="F136" s="7">
        <v>2</v>
      </c>
      <c r="G136" s="7">
        <v>0</v>
      </c>
      <c r="H136" s="7">
        <v>2</v>
      </c>
      <c r="I136" s="7"/>
      <c r="J136" s="7"/>
      <c r="K136" s="7"/>
      <c r="L136" s="7"/>
      <c r="M136" s="7"/>
      <c r="N136" s="7">
        <v>2</v>
      </c>
      <c r="O136" s="20">
        <f t="shared" si="73"/>
        <v>1</v>
      </c>
      <c r="P136" s="7">
        <v>42</v>
      </c>
      <c r="Q136" s="7">
        <v>42</v>
      </c>
      <c r="R136" s="20">
        <f t="shared" si="74"/>
        <v>1</v>
      </c>
      <c r="S136" s="7">
        <v>20</v>
      </c>
      <c r="T136" s="7">
        <v>20</v>
      </c>
      <c r="U136" s="20">
        <f t="shared" si="78"/>
        <v>1</v>
      </c>
      <c r="V136" s="7">
        <v>22</v>
      </c>
      <c r="W136" s="7">
        <v>5</v>
      </c>
      <c r="X136" s="7">
        <v>22</v>
      </c>
      <c r="Y136" s="21">
        <f t="shared" si="75"/>
        <v>1</v>
      </c>
      <c r="Z136" s="52">
        <f t="shared" si="76"/>
        <v>7</v>
      </c>
      <c r="AA136" s="52">
        <f t="shared" si="77"/>
        <v>100</v>
      </c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  <c r="HD136" s="8"/>
      <c r="HE136" s="8"/>
      <c r="HF136" s="8"/>
      <c r="HG136" s="8"/>
      <c r="HH136" s="8"/>
      <c r="HI136" s="8"/>
      <c r="HJ136" s="8"/>
      <c r="HK136" s="8"/>
      <c r="HL136" s="8"/>
      <c r="HM136" s="8"/>
      <c r="HN136" s="8"/>
      <c r="HO136" s="8"/>
      <c r="HP136" s="8"/>
      <c r="HQ136" s="8"/>
      <c r="HR136" s="8"/>
      <c r="HS136" s="8"/>
      <c r="HT136" s="8"/>
      <c r="HU136" s="8"/>
      <c r="HV136" s="8"/>
      <c r="HW136" s="8"/>
      <c r="HX136" s="8"/>
      <c r="HY136" s="8"/>
      <c r="HZ136" s="8"/>
      <c r="IA136" s="8"/>
      <c r="IB136" s="8"/>
      <c r="IC136" s="8"/>
      <c r="ID136" s="8"/>
      <c r="IE136" s="8"/>
      <c r="IF136" s="8"/>
      <c r="IG136" s="8"/>
      <c r="IH136" s="8"/>
      <c r="II136" s="8"/>
      <c r="IJ136" s="8"/>
      <c r="IK136" s="8"/>
      <c r="IL136" s="8"/>
      <c r="IM136" s="8"/>
      <c r="IN136" s="8"/>
      <c r="IO136" s="8"/>
      <c r="IP136" s="8"/>
      <c r="IQ136" s="8"/>
      <c r="IR136" s="8"/>
      <c r="IS136" s="8"/>
      <c r="IT136" s="8"/>
      <c r="IU136" s="8"/>
      <c r="IV136" s="8"/>
      <c r="IW136" s="8"/>
      <c r="IX136" s="8"/>
      <c r="IY136" s="8"/>
      <c r="IZ136" s="8"/>
      <c r="JA136" s="8"/>
      <c r="JB136" s="8"/>
      <c r="JC136" s="8"/>
      <c r="JD136" s="8"/>
      <c r="JE136" s="8"/>
      <c r="JF136" s="8"/>
      <c r="JG136" s="8"/>
      <c r="JH136" s="8"/>
      <c r="JI136" s="8"/>
      <c r="JJ136" s="8"/>
      <c r="JK136" s="8"/>
      <c r="JL136" s="8"/>
      <c r="JM136" s="8"/>
      <c r="JN136" s="8"/>
      <c r="JO136" s="8"/>
      <c r="JP136" s="8"/>
      <c r="JQ136" s="8"/>
      <c r="JR136" s="8"/>
      <c r="JS136" s="8"/>
      <c r="JT136" s="8"/>
      <c r="JU136" s="8"/>
      <c r="JV136" s="8"/>
      <c r="JW136" s="8"/>
      <c r="JX136" s="8"/>
      <c r="JY136" s="8"/>
      <c r="JZ136" s="8"/>
      <c r="KA136" s="8"/>
      <c r="KB136" s="8"/>
      <c r="KC136" s="8"/>
      <c r="KD136" s="8"/>
      <c r="KE136" s="8"/>
      <c r="KF136" s="8"/>
      <c r="KG136" s="8"/>
      <c r="KH136" s="8"/>
      <c r="KI136" s="8"/>
      <c r="KJ136" s="8"/>
      <c r="KK136" s="8"/>
      <c r="KL136" s="8"/>
      <c r="KM136" s="8"/>
      <c r="KN136" s="8"/>
      <c r="KO136" s="8"/>
      <c r="KP136" s="8"/>
      <c r="KQ136" s="8"/>
      <c r="KR136" s="8"/>
      <c r="KS136" s="8"/>
      <c r="KT136" s="8"/>
      <c r="KU136" s="8"/>
      <c r="KV136" s="8"/>
      <c r="KW136" s="8"/>
      <c r="KX136" s="8"/>
      <c r="KY136" s="8"/>
      <c r="KZ136" s="8"/>
      <c r="LA136" s="8"/>
      <c r="LB136" s="8"/>
      <c r="LC136" s="8"/>
      <c r="LD136" s="8"/>
      <c r="LE136" s="8"/>
      <c r="LF136" s="8"/>
      <c r="LG136" s="8"/>
      <c r="LH136" s="8"/>
      <c r="LI136" s="8"/>
      <c r="LJ136" s="8"/>
      <c r="LK136" s="8"/>
      <c r="LL136" s="8"/>
      <c r="LM136" s="8"/>
      <c r="LN136" s="8"/>
      <c r="LO136" s="8"/>
      <c r="LP136" s="8"/>
      <c r="LQ136" s="8"/>
      <c r="LR136" s="8"/>
      <c r="LS136" s="8"/>
      <c r="LT136" s="8"/>
      <c r="LU136" s="8"/>
      <c r="LV136" s="8"/>
      <c r="LW136" s="8"/>
      <c r="LX136" s="8"/>
      <c r="LY136" s="8"/>
      <c r="LZ136" s="8"/>
      <c r="MA136" s="8"/>
      <c r="MB136" s="8"/>
      <c r="MC136" s="8"/>
      <c r="MD136" s="8"/>
      <c r="ME136" s="8"/>
      <c r="MF136" s="8"/>
      <c r="MG136" s="8"/>
      <c r="MH136" s="8"/>
      <c r="MI136" s="8"/>
      <c r="MJ136" s="8"/>
      <c r="MK136" s="8"/>
      <c r="ML136" s="8"/>
      <c r="MM136" s="8"/>
      <c r="MN136" s="8"/>
      <c r="MO136" s="8"/>
      <c r="MP136" s="8"/>
      <c r="MQ136" s="8"/>
      <c r="MR136" s="8"/>
      <c r="MS136" s="8"/>
      <c r="MT136" s="8"/>
      <c r="MU136" s="8"/>
      <c r="MV136" s="8"/>
      <c r="MW136" s="8"/>
      <c r="MX136" s="8"/>
      <c r="MY136" s="8"/>
      <c r="MZ136" s="8"/>
      <c r="NA136" s="8"/>
      <c r="NB136" s="8"/>
    </row>
    <row r="137" spans="1:366" s="9" customFormat="1" ht="30" customHeight="1" x14ac:dyDescent="0.25">
      <c r="A137" s="6" t="s">
        <v>241</v>
      </c>
      <c r="B137" s="6">
        <v>9</v>
      </c>
      <c r="C137" s="41" t="s">
        <v>72</v>
      </c>
      <c r="D137" s="49" t="s">
        <v>246</v>
      </c>
      <c r="E137" s="43">
        <f t="shared" si="72"/>
        <v>3</v>
      </c>
      <c r="F137" s="7">
        <v>2</v>
      </c>
      <c r="G137" s="7">
        <v>0</v>
      </c>
      <c r="H137" s="7">
        <v>1</v>
      </c>
      <c r="I137" s="7"/>
      <c r="J137" s="7">
        <v>1</v>
      </c>
      <c r="K137" s="7"/>
      <c r="L137" s="7"/>
      <c r="M137" s="7"/>
      <c r="N137" s="7">
        <v>2</v>
      </c>
      <c r="O137" s="20">
        <f t="shared" si="73"/>
        <v>1</v>
      </c>
      <c r="P137" s="7">
        <v>34</v>
      </c>
      <c r="Q137" s="7">
        <v>34</v>
      </c>
      <c r="R137" s="20">
        <f t="shared" si="74"/>
        <v>1</v>
      </c>
      <c r="S137" s="7">
        <v>20</v>
      </c>
      <c r="T137" s="7">
        <v>20</v>
      </c>
      <c r="U137" s="20">
        <f t="shared" si="78"/>
        <v>1</v>
      </c>
      <c r="V137" s="7">
        <v>17</v>
      </c>
      <c r="W137" s="7">
        <v>4</v>
      </c>
      <c r="X137" s="7">
        <v>17</v>
      </c>
      <c r="Y137" s="21">
        <f t="shared" si="75"/>
        <v>1</v>
      </c>
      <c r="Z137" s="52">
        <f t="shared" si="76"/>
        <v>7</v>
      </c>
      <c r="AA137" s="52">
        <f t="shared" si="77"/>
        <v>100</v>
      </c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  <c r="GL137" s="8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  <c r="HD137" s="8"/>
      <c r="HE137" s="8"/>
      <c r="HF137" s="8"/>
      <c r="HG137" s="8"/>
      <c r="HH137" s="8"/>
      <c r="HI137" s="8"/>
      <c r="HJ137" s="8"/>
      <c r="HK137" s="8"/>
      <c r="HL137" s="8"/>
      <c r="HM137" s="8"/>
      <c r="HN137" s="8"/>
      <c r="HO137" s="8"/>
      <c r="HP137" s="8"/>
      <c r="HQ137" s="8"/>
      <c r="HR137" s="8"/>
      <c r="HS137" s="8"/>
      <c r="HT137" s="8"/>
      <c r="HU137" s="8"/>
      <c r="HV137" s="8"/>
      <c r="HW137" s="8"/>
      <c r="HX137" s="8"/>
      <c r="HY137" s="8"/>
      <c r="HZ137" s="8"/>
      <c r="IA137" s="8"/>
      <c r="IB137" s="8"/>
      <c r="IC137" s="8"/>
      <c r="ID137" s="8"/>
      <c r="IE137" s="8"/>
      <c r="IF137" s="8"/>
      <c r="IG137" s="8"/>
      <c r="IH137" s="8"/>
      <c r="II137" s="8"/>
      <c r="IJ137" s="8"/>
      <c r="IK137" s="8"/>
      <c r="IL137" s="8"/>
      <c r="IM137" s="8"/>
      <c r="IN137" s="8"/>
      <c r="IO137" s="8"/>
      <c r="IP137" s="8"/>
      <c r="IQ137" s="8"/>
      <c r="IR137" s="8"/>
      <c r="IS137" s="8"/>
      <c r="IT137" s="8"/>
      <c r="IU137" s="8"/>
      <c r="IV137" s="8"/>
      <c r="IW137" s="8"/>
      <c r="IX137" s="8"/>
      <c r="IY137" s="8"/>
      <c r="IZ137" s="8"/>
      <c r="JA137" s="8"/>
      <c r="JB137" s="8"/>
      <c r="JC137" s="8"/>
      <c r="JD137" s="8"/>
      <c r="JE137" s="8"/>
      <c r="JF137" s="8"/>
      <c r="JG137" s="8"/>
      <c r="JH137" s="8"/>
      <c r="JI137" s="8"/>
      <c r="JJ137" s="8"/>
      <c r="JK137" s="8"/>
      <c r="JL137" s="8"/>
      <c r="JM137" s="8"/>
      <c r="JN137" s="8"/>
      <c r="JO137" s="8"/>
      <c r="JP137" s="8"/>
      <c r="JQ137" s="8"/>
      <c r="JR137" s="8"/>
      <c r="JS137" s="8"/>
      <c r="JT137" s="8"/>
      <c r="JU137" s="8"/>
      <c r="JV137" s="8"/>
      <c r="JW137" s="8"/>
      <c r="JX137" s="8"/>
      <c r="JY137" s="8"/>
      <c r="JZ137" s="8"/>
      <c r="KA137" s="8"/>
      <c r="KB137" s="8"/>
      <c r="KC137" s="8"/>
      <c r="KD137" s="8"/>
      <c r="KE137" s="8"/>
      <c r="KF137" s="8"/>
      <c r="KG137" s="8"/>
      <c r="KH137" s="8"/>
      <c r="KI137" s="8"/>
      <c r="KJ137" s="8"/>
      <c r="KK137" s="8"/>
      <c r="KL137" s="8"/>
      <c r="KM137" s="8"/>
      <c r="KN137" s="8"/>
      <c r="KO137" s="8"/>
      <c r="KP137" s="8"/>
      <c r="KQ137" s="8"/>
      <c r="KR137" s="8"/>
      <c r="KS137" s="8"/>
      <c r="KT137" s="8"/>
      <c r="KU137" s="8"/>
      <c r="KV137" s="8"/>
      <c r="KW137" s="8"/>
      <c r="KX137" s="8"/>
      <c r="KY137" s="8"/>
      <c r="KZ137" s="8"/>
      <c r="LA137" s="8"/>
      <c r="LB137" s="8"/>
      <c r="LC137" s="8"/>
      <c r="LD137" s="8"/>
      <c r="LE137" s="8"/>
      <c r="LF137" s="8"/>
      <c r="LG137" s="8"/>
      <c r="LH137" s="8"/>
      <c r="LI137" s="8"/>
      <c r="LJ137" s="8"/>
      <c r="LK137" s="8"/>
      <c r="LL137" s="8"/>
      <c r="LM137" s="8"/>
      <c r="LN137" s="8"/>
      <c r="LO137" s="8"/>
      <c r="LP137" s="8"/>
      <c r="LQ137" s="8"/>
      <c r="LR137" s="8"/>
      <c r="LS137" s="8"/>
      <c r="LT137" s="8"/>
      <c r="LU137" s="8"/>
      <c r="LV137" s="8"/>
      <c r="LW137" s="8"/>
      <c r="LX137" s="8"/>
      <c r="LY137" s="8"/>
      <c r="LZ137" s="8"/>
      <c r="MA137" s="8"/>
      <c r="MB137" s="8"/>
      <c r="MC137" s="8"/>
      <c r="MD137" s="8"/>
      <c r="ME137" s="8"/>
      <c r="MF137" s="8"/>
      <c r="MG137" s="8"/>
      <c r="MH137" s="8"/>
      <c r="MI137" s="8"/>
      <c r="MJ137" s="8"/>
      <c r="MK137" s="8"/>
      <c r="ML137" s="8"/>
      <c r="MM137" s="8"/>
      <c r="MN137" s="8"/>
      <c r="MO137" s="8"/>
      <c r="MP137" s="8"/>
      <c r="MQ137" s="8"/>
      <c r="MR137" s="8"/>
      <c r="MS137" s="8"/>
      <c r="MT137" s="8"/>
      <c r="MU137" s="8"/>
      <c r="MV137" s="8"/>
      <c r="MW137" s="8"/>
      <c r="MX137" s="8"/>
      <c r="MY137" s="8"/>
      <c r="MZ137" s="8"/>
      <c r="NA137" s="8"/>
      <c r="NB137" s="8"/>
    </row>
    <row r="138" spans="1:366" s="9" customFormat="1" ht="30" customHeight="1" x14ac:dyDescent="0.25">
      <c r="A138" s="6" t="s">
        <v>241</v>
      </c>
      <c r="B138" s="6">
        <v>10</v>
      </c>
      <c r="C138" s="41" t="s">
        <v>73</v>
      </c>
      <c r="D138" s="49" t="s">
        <v>246</v>
      </c>
      <c r="E138" s="43">
        <f t="shared" si="72"/>
        <v>3</v>
      </c>
      <c r="F138" s="7">
        <v>1</v>
      </c>
      <c r="G138" s="7">
        <v>0</v>
      </c>
      <c r="H138" s="7">
        <v>1</v>
      </c>
      <c r="I138" s="7"/>
      <c r="J138" s="7"/>
      <c r="K138" s="7"/>
      <c r="L138" s="7"/>
      <c r="M138" s="7"/>
      <c r="N138" s="7">
        <v>1</v>
      </c>
      <c r="O138" s="20">
        <f t="shared" si="73"/>
        <v>1</v>
      </c>
      <c r="P138" s="7">
        <v>9</v>
      </c>
      <c r="Q138" s="7">
        <v>9</v>
      </c>
      <c r="R138" s="20">
        <f t="shared" si="74"/>
        <v>1</v>
      </c>
      <c r="S138" s="7">
        <v>7</v>
      </c>
      <c r="T138" s="7">
        <v>7</v>
      </c>
      <c r="U138" s="20">
        <f t="shared" si="78"/>
        <v>1</v>
      </c>
      <c r="V138" s="7">
        <v>3</v>
      </c>
      <c r="W138" s="7">
        <v>2</v>
      </c>
      <c r="X138" s="7">
        <v>3</v>
      </c>
      <c r="Y138" s="21">
        <f t="shared" si="75"/>
        <v>1</v>
      </c>
      <c r="Z138" s="52">
        <f t="shared" si="76"/>
        <v>7</v>
      </c>
      <c r="AA138" s="52">
        <f t="shared" si="77"/>
        <v>100</v>
      </c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  <c r="GL138" s="8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  <c r="HV138" s="8"/>
      <c r="HW138" s="8"/>
      <c r="HX138" s="8"/>
      <c r="HY138" s="8"/>
      <c r="HZ138" s="8"/>
      <c r="IA138" s="8"/>
      <c r="IB138" s="8"/>
      <c r="IC138" s="8"/>
      <c r="ID138" s="8"/>
      <c r="IE138" s="8"/>
      <c r="IF138" s="8"/>
      <c r="IG138" s="8"/>
      <c r="IH138" s="8"/>
      <c r="II138" s="8"/>
      <c r="IJ138" s="8"/>
      <c r="IK138" s="8"/>
      <c r="IL138" s="8"/>
      <c r="IM138" s="8"/>
      <c r="IN138" s="8"/>
      <c r="IO138" s="8"/>
      <c r="IP138" s="8"/>
      <c r="IQ138" s="8"/>
      <c r="IR138" s="8"/>
      <c r="IS138" s="8"/>
      <c r="IT138" s="8"/>
      <c r="IU138" s="8"/>
      <c r="IV138" s="8"/>
      <c r="IW138" s="8"/>
      <c r="IX138" s="8"/>
      <c r="IY138" s="8"/>
      <c r="IZ138" s="8"/>
      <c r="JA138" s="8"/>
      <c r="JB138" s="8"/>
      <c r="JC138" s="8"/>
      <c r="JD138" s="8"/>
      <c r="JE138" s="8"/>
      <c r="JF138" s="8"/>
      <c r="JG138" s="8"/>
      <c r="JH138" s="8"/>
      <c r="JI138" s="8"/>
      <c r="JJ138" s="8"/>
      <c r="JK138" s="8"/>
      <c r="JL138" s="8"/>
      <c r="JM138" s="8"/>
      <c r="JN138" s="8"/>
      <c r="JO138" s="8"/>
      <c r="JP138" s="8"/>
      <c r="JQ138" s="8"/>
      <c r="JR138" s="8"/>
      <c r="JS138" s="8"/>
      <c r="JT138" s="8"/>
      <c r="JU138" s="8"/>
      <c r="JV138" s="8"/>
      <c r="JW138" s="8"/>
      <c r="JX138" s="8"/>
      <c r="JY138" s="8"/>
      <c r="JZ138" s="8"/>
      <c r="KA138" s="8"/>
      <c r="KB138" s="8"/>
      <c r="KC138" s="8"/>
      <c r="KD138" s="8"/>
      <c r="KE138" s="8"/>
      <c r="KF138" s="8"/>
      <c r="KG138" s="8"/>
      <c r="KH138" s="8"/>
      <c r="KI138" s="8"/>
      <c r="KJ138" s="8"/>
      <c r="KK138" s="8"/>
      <c r="KL138" s="8"/>
      <c r="KM138" s="8"/>
      <c r="KN138" s="8"/>
      <c r="KO138" s="8"/>
      <c r="KP138" s="8"/>
      <c r="KQ138" s="8"/>
      <c r="KR138" s="8"/>
      <c r="KS138" s="8"/>
      <c r="KT138" s="8"/>
      <c r="KU138" s="8"/>
      <c r="KV138" s="8"/>
      <c r="KW138" s="8"/>
      <c r="KX138" s="8"/>
      <c r="KY138" s="8"/>
      <c r="KZ138" s="8"/>
      <c r="LA138" s="8"/>
      <c r="LB138" s="8"/>
      <c r="LC138" s="8"/>
      <c r="LD138" s="8"/>
      <c r="LE138" s="8"/>
      <c r="LF138" s="8"/>
      <c r="LG138" s="8"/>
      <c r="LH138" s="8"/>
      <c r="LI138" s="8"/>
      <c r="LJ138" s="8"/>
      <c r="LK138" s="8"/>
      <c r="LL138" s="8"/>
      <c r="LM138" s="8"/>
      <c r="LN138" s="8"/>
      <c r="LO138" s="8"/>
      <c r="LP138" s="8"/>
      <c r="LQ138" s="8"/>
      <c r="LR138" s="8"/>
      <c r="LS138" s="8"/>
      <c r="LT138" s="8"/>
      <c r="LU138" s="8"/>
      <c r="LV138" s="8"/>
      <c r="LW138" s="8"/>
      <c r="LX138" s="8"/>
      <c r="LY138" s="8"/>
      <c r="LZ138" s="8"/>
      <c r="MA138" s="8"/>
      <c r="MB138" s="8"/>
      <c r="MC138" s="8"/>
      <c r="MD138" s="8"/>
      <c r="ME138" s="8"/>
      <c r="MF138" s="8"/>
      <c r="MG138" s="8"/>
      <c r="MH138" s="8"/>
      <c r="MI138" s="8"/>
      <c r="MJ138" s="8"/>
      <c r="MK138" s="8"/>
      <c r="ML138" s="8"/>
      <c r="MM138" s="8"/>
      <c r="MN138" s="8"/>
      <c r="MO138" s="8"/>
      <c r="MP138" s="8"/>
      <c r="MQ138" s="8"/>
      <c r="MR138" s="8"/>
      <c r="MS138" s="8"/>
      <c r="MT138" s="8"/>
      <c r="MU138" s="8"/>
      <c r="MV138" s="8"/>
      <c r="MW138" s="8"/>
      <c r="MX138" s="8"/>
      <c r="MY138" s="8"/>
      <c r="MZ138" s="8"/>
      <c r="NA138" s="8"/>
      <c r="NB138" s="8"/>
    </row>
    <row r="139" spans="1:366" s="8" customFormat="1" ht="30" customHeight="1" x14ac:dyDescent="0.25">
      <c r="A139" s="6" t="s">
        <v>241</v>
      </c>
      <c r="B139" s="6">
        <v>11</v>
      </c>
      <c r="C139" s="41" t="s">
        <v>74</v>
      </c>
      <c r="D139" s="49" t="s">
        <v>246</v>
      </c>
      <c r="E139" s="43">
        <f t="shared" si="72"/>
        <v>3</v>
      </c>
      <c r="F139" s="16">
        <v>1</v>
      </c>
      <c r="G139" s="16">
        <v>0</v>
      </c>
      <c r="H139" s="16">
        <v>1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1</v>
      </c>
      <c r="O139" s="20">
        <f t="shared" si="73"/>
        <v>1</v>
      </c>
      <c r="P139" s="16">
        <v>12</v>
      </c>
      <c r="Q139" s="16">
        <v>12</v>
      </c>
      <c r="R139" s="20">
        <f t="shared" si="74"/>
        <v>1</v>
      </c>
      <c r="S139" s="16">
        <v>5</v>
      </c>
      <c r="T139" s="16">
        <v>5</v>
      </c>
      <c r="U139" s="20">
        <f t="shared" si="78"/>
        <v>1</v>
      </c>
      <c r="V139" s="16">
        <v>2</v>
      </c>
      <c r="W139" s="16">
        <v>1</v>
      </c>
      <c r="X139" s="16">
        <v>2</v>
      </c>
      <c r="Y139" s="21">
        <f t="shared" si="75"/>
        <v>1</v>
      </c>
      <c r="Z139" s="52">
        <f t="shared" si="76"/>
        <v>7</v>
      </c>
      <c r="AA139" s="52">
        <f t="shared" si="77"/>
        <v>100</v>
      </c>
    </row>
    <row r="140" spans="1:366" s="15" customFormat="1" ht="18" customHeight="1" x14ac:dyDescent="0.25">
      <c r="A140" s="10" t="s">
        <v>241</v>
      </c>
      <c r="B140" s="10"/>
      <c r="C140" s="42" t="s">
        <v>16</v>
      </c>
      <c r="D140" s="48"/>
      <c r="E140" s="44"/>
      <c r="F140" s="11">
        <f t="shared" ref="F140:N140" si="79">SUM(F129:F139)</f>
        <v>53</v>
      </c>
      <c r="G140" s="11">
        <f t="shared" si="79"/>
        <v>4</v>
      </c>
      <c r="H140" s="11">
        <f t="shared" si="79"/>
        <v>43</v>
      </c>
      <c r="I140" s="11">
        <f t="shared" si="79"/>
        <v>0</v>
      </c>
      <c r="J140" s="11">
        <f t="shared" si="79"/>
        <v>6</v>
      </c>
      <c r="K140" s="11">
        <f t="shared" si="79"/>
        <v>0</v>
      </c>
      <c r="L140" s="11">
        <f t="shared" si="79"/>
        <v>0</v>
      </c>
      <c r="M140" s="11">
        <f t="shared" si="79"/>
        <v>0</v>
      </c>
      <c r="N140" s="11">
        <f t="shared" si="79"/>
        <v>53</v>
      </c>
      <c r="O140" s="11"/>
      <c r="P140" s="11">
        <f>SUM(P129:P139)</f>
        <v>1047</v>
      </c>
      <c r="Q140" s="11">
        <f>SUM(Q129:Q139)</f>
        <v>1047</v>
      </c>
      <c r="R140" s="11"/>
      <c r="S140" s="11">
        <f>SUM(S129:S139)</f>
        <v>772</v>
      </c>
      <c r="T140" s="11">
        <f>SUM(T129:T139)</f>
        <v>772</v>
      </c>
      <c r="U140" s="11"/>
      <c r="V140" s="11">
        <f>SUM(V129:V139)</f>
        <v>384</v>
      </c>
      <c r="W140" s="11">
        <f>SUM(W129:W139)</f>
        <v>129</v>
      </c>
      <c r="X140" s="11">
        <f>SUM(X129:X139)</f>
        <v>384</v>
      </c>
      <c r="Y140" s="22"/>
      <c r="Z140" s="23">
        <f>AVERAGE(Z129:Z139)</f>
        <v>6.7272727272727275</v>
      </c>
      <c r="AA140" s="23">
        <f>AVERAGE(AA129:AA139)</f>
        <v>96.103896103896105</v>
      </c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2"/>
      <c r="IX140" s="12"/>
      <c r="IY140" s="12"/>
      <c r="IZ140" s="12"/>
      <c r="JA140" s="12"/>
      <c r="JB140" s="12"/>
      <c r="JC140" s="12"/>
      <c r="JD140" s="12"/>
      <c r="JE140" s="12"/>
      <c r="JF140" s="12"/>
      <c r="JG140" s="12"/>
      <c r="JH140" s="12"/>
      <c r="JI140" s="12"/>
      <c r="JJ140" s="12"/>
      <c r="JK140" s="12"/>
      <c r="JL140" s="12"/>
      <c r="JM140" s="12"/>
      <c r="JN140" s="12"/>
      <c r="JO140" s="12"/>
      <c r="JP140" s="12"/>
      <c r="JQ140" s="12"/>
      <c r="JR140" s="12"/>
      <c r="JS140" s="12"/>
      <c r="JT140" s="12"/>
      <c r="JU140" s="12"/>
      <c r="JV140" s="12"/>
      <c r="JW140" s="12"/>
      <c r="JX140" s="12"/>
      <c r="JY140" s="12"/>
      <c r="JZ140" s="12"/>
      <c r="KA140" s="12"/>
      <c r="KB140" s="12"/>
      <c r="KC140" s="12"/>
      <c r="KD140" s="12"/>
      <c r="KE140" s="12"/>
      <c r="KF140" s="12"/>
      <c r="KG140" s="12"/>
      <c r="KH140" s="12"/>
      <c r="KI140" s="12"/>
      <c r="KJ140" s="12"/>
      <c r="KK140" s="12"/>
      <c r="KL140" s="12"/>
      <c r="KM140" s="12"/>
      <c r="KN140" s="12"/>
      <c r="KO140" s="12"/>
      <c r="KP140" s="12"/>
      <c r="KQ140" s="12"/>
      <c r="KR140" s="12"/>
      <c r="KS140" s="12"/>
      <c r="KT140" s="12"/>
      <c r="KU140" s="12"/>
      <c r="KV140" s="12"/>
      <c r="KW140" s="12"/>
      <c r="KX140" s="12"/>
      <c r="KY140" s="12"/>
      <c r="KZ140" s="12"/>
      <c r="LA140" s="12"/>
      <c r="LB140" s="12"/>
      <c r="LC140" s="12"/>
      <c r="LD140" s="12"/>
      <c r="LE140" s="12"/>
      <c r="LF140" s="12"/>
      <c r="LG140" s="12"/>
      <c r="LH140" s="12"/>
      <c r="LI140" s="12"/>
      <c r="LJ140" s="12"/>
      <c r="LK140" s="12"/>
      <c r="LL140" s="12"/>
      <c r="LM140" s="12"/>
      <c r="LN140" s="12"/>
      <c r="LO140" s="12"/>
      <c r="LP140" s="12"/>
      <c r="LQ140" s="12"/>
      <c r="LR140" s="12"/>
      <c r="LS140" s="12"/>
      <c r="LT140" s="12"/>
      <c r="LU140" s="12"/>
      <c r="LV140" s="12"/>
      <c r="LW140" s="12"/>
      <c r="LX140" s="12"/>
      <c r="LY140" s="12"/>
      <c r="LZ140" s="12"/>
      <c r="MA140" s="12"/>
      <c r="MB140" s="12"/>
      <c r="MC140" s="12"/>
      <c r="MD140" s="12"/>
      <c r="ME140" s="12"/>
      <c r="MF140" s="12"/>
      <c r="MG140" s="12"/>
      <c r="MH140" s="12"/>
      <c r="MI140" s="12"/>
      <c r="MJ140" s="12"/>
      <c r="MK140" s="12"/>
      <c r="ML140" s="12"/>
      <c r="MM140" s="12"/>
      <c r="MN140" s="12"/>
      <c r="MO140" s="12"/>
      <c r="MP140" s="12"/>
      <c r="MQ140" s="12"/>
      <c r="MR140" s="12"/>
      <c r="MS140" s="12"/>
      <c r="MT140" s="12"/>
      <c r="MU140" s="12"/>
      <c r="MV140" s="12"/>
      <c r="MW140" s="12"/>
      <c r="MX140" s="12"/>
      <c r="MY140" s="12"/>
      <c r="MZ140" s="12"/>
      <c r="NA140" s="12"/>
      <c r="NB140" s="12"/>
    </row>
    <row r="141" spans="1:366" s="9" customFormat="1" ht="43.5" customHeight="1" x14ac:dyDescent="0.25">
      <c r="A141" s="6" t="s">
        <v>242</v>
      </c>
      <c r="B141" s="6">
        <v>1</v>
      </c>
      <c r="C141" s="41" t="s">
        <v>199</v>
      </c>
      <c r="D141" s="49" t="s">
        <v>246</v>
      </c>
      <c r="E141" s="43">
        <f t="shared" ref="E141:E156" si="80">IF(D141="закрыта",3,0)</f>
        <v>3</v>
      </c>
      <c r="F141" s="7">
        <v>5</v>
      </c>
      <c r="G141" s="7">
        <v>5</v>
      </c>
      <c r="H141" s="7"/>
      <c r="I141" s="7"/>
      <c r="J141" s="7"/>
      <c r="K141" s="7"/>
      <c r="L141" s="7"/>
      <c r="M141" s="7"/>
      <c r="N141" s="7">
        <v>5</v>
      </c>
      <c r="O141" s="20">
        <f t="shared" ref="O141:O156" si="81">IF(AND(F141=N141),1,0)</f>
        <v>1</v>
      </c>
      <c r="P141" s="7">
        <v>60</v>
      </c>
      <c r="Q141" s="7">
        <v>60</v>
      </c>
      <c r="R141" s="20">
        <f>IF(AND(P141=Q141),1,0)</f>
        <v>1</v>
      </c>
      <c r="S141" s="7">
        <v>50</v>
      </c>
      <c r="T141" s="7">
        <v>50</v>
      </c>
      <c r="U141" s="20">
        <f>IF(AND(S141=T141),1,0)</f>
        <v>1</v>
      </c>
      <c r="V141" s="16">
        <v>38</v>
      </c>
      <c r="W141" s="16">
        <v>17</v>
      </c>
      <c r="X141" s="16">
        <v>38</v>
      </c>
      <c r="Y141" s="21">
        <f t="shared" si="75"/>
        <v>1</v>
      </c>
      <c r="Z141" s="52">
        <f t="shared" si="76"/>
        <v>7</v>
      </c>
      <c r="AA141" s="52">
        <f t="shared" si="77"/>
        <v>100</v>
      </c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8"/>
      <c r="GG141" s="8"/>
      <c r="GH141" s="8"/>
      <c r="GI141" s="8"/>
      <c r="GJ141" s="8"/>
      <c r="GK141" s="8"/>
      <c r="GL141" s="8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  <c r="GX141" s="8"/>
      <c r="GY141" s="8"/>
      <c r="GZ141" s="8"/>
      <c r="HA141" s="8"/>
      <c r="HB141" s="8"/>
      <c r="HC141" s="8"/>
      <c r="HD141" s="8"/>
      <c r="HE141" s="8"/>
      <c r="HF141" s="8"/>
      <c r="HG141" s="8"/>
      <c r="HH141" s="8"/>
      <c r="HI141" s="8"/>
      <c r="HJ141" s="8"/>
      <c r="HK141" s="8"/>
      <c r="HL141" s="8"/>
      <c r="HM141" s="8"/>
      <c r="HN141" s="8"/>
      <c r="HO141" s="8"/>
      <c r="HP141" s="8"/>
      <c r="HQ141" s="8"/>
      <c r="HR141" s="8"/>
      <c r="HS141" s="8"/>
      <c r="HT141" s="8"/>
      <c r="HU141" s="8"/>
      <c r="HV141" s="8"/>
      <c r="HW141" s="8"/>
      <c r="HX141" s="8"/>
      <c r="HY141" s="8"/>
      <c r="HZ141" s="8"/>
      <c r="IA141" s="8"/>
      <c r="IB141" s="8"/>
      <c r="IC141" s="8"/>
      <c r="ID141" s="8"/>
      <c r="IE141" s="8"/>
      <c r="IF141" s="8"/>
      <c r="IG141" s="8"/>
      <c r="IH141" s="8"/>
      <c r="II141" s="8"/>
      <c r="IJ141" s="8"/>
      <c r="IK141" s="8"/>
      <c r="IL141" s="8"/>
      <c r="IM141" s="8"/>
      <c r="IN141" s="8"/>
      <c r="IO141" s="8"/>
      <c r="IP141" s="8"/>
      <c r="IQ141" s="8"/>
      <c r="IR141" s="8"/>
      <c r="IS141" s="8"/>
      <c r="IT141" s="8"/>
      <c r="IU141" s="8"/>
      <c r="IV141" s="8"/>
      <c r="IW141" s="8"/>
      <c r="IX141" s="8"/>
      <c r="IY141" s="8"/>
      <c r="IZ141" s="8"/>
      <c r="JA141" s="8"/>
      <c r="JB141" s="8"/>
      <c r="JC141" s="8"/>
      <c r="JD141" s="8"/>
      <c r="JE141" s="8"/>
      <c r="JF141" s="8"/>
      <c r="JG141" s="8"/>
      <c r="JH141" s="8"/>
      <c r="JI141" s="8"/>
      <c r="JJ141" s="8"/>
      <c r="JK141" s="8"/>
      <c r="JL141" s="8"/>
      <c r="JM141" s="8"/>
      <c r="JN141" s="8"/>
      <c r="JO141" s="8"/>
      <c r="JP141" s="8"/>
      <c r="JQ141" s="8"/>
      <c r="JR141" s="8"/>
      <c r="JS141" s="8"/>
      <c r="JT141" s="8"/>
      <c r="JU141" s="8"/>
      <c r="JV141" s="8"/>
      <c r="JW141" s="8"/>
      <c r="JX141" s="8"/>
      <c r="JY141" s="8"/>
      <c r="JZ141" s="8"/>
      <c r="KA141" s="8"/>
      <c r="KB141" s="8"/>
      <c r="KC141" s="8"/>
      <c r="KD141" s="8"/>
      <c r="KE141" s="8"/>
      <c r="KF141" s="8"/>
      <c r="KG141" s="8"/>
      <c r="KH141" s="8"/>
      <c r="KI141" s="8"/>
      <c r="KJ141" s="8"/>
      <c r="KK141" s="8"/>
      <c r="KL141" s="8"/>
      <c r="KM141" s="8"/>
      <c r="KN141" s="8"/>
      <c r="KO141" s="8"/>
      <c r="KP141" s="8"/>
      <c r="KQ141" s="8"/>
      <c r="KR141" s="8"/>
      <c r="KS141" s="8"/>
      <c r="KT141" s="8"/>
      <c r="KU141" s="8"/>
      <c r="KV141" s="8"/>
      <c r="KW141" s="8"/>
      <c r="KX141" s="8"/>
      <c r="KY141" s="8"/>
      <c r="KZ141" s="8"/>
      <c r="LA141" s="8"/>
      <c r="LB141" s="8"/>
      <c r="LC141" s="8"/>
      <c r="LD141" s="8"/>
      <c r="LE141" s="8"/>
      <c r="LF141" s="8"/>
      <c r="LG141" s="8"/>
      <c r="LH141" s="8"/>
      <c r="LI141" s="8"/>
      <c r="LJ141" s="8"/>
      <c r="LK141" s="8"/>
      <c r="LL141" s="8"/>
      <c r="LM141" s="8"/>
      <c r="LN141" s="8"/>
      <c r="LO141" s="8"/>
      <c r="LP141" s="8"/>
      <c r="LQ141" s="8"/>
      <c r="LR141" s="8"/>
      <c r="LS141" s="8"/>
      <c r="LT141" s="8"/>
      <c r="LU141" s="8"/>
      <c r="LV141" s="8"/>
      <c r="LW141" s="8"/>
      <c r="LX141" s="8"/>
      <c r="LY141" s="8"/>
      <c r="LZ141" s="8"/>
      <c r="MA141" s="8"/>
      <c r="MB141" s="8"/>
      <c r="MC141" s="8"/>
      <c r="MD141" s="8"/>
      <c r="ME141" s="8"/>
      <c r="MF141" s="8"/>
      <c r="MG141" s="8"/>
      <c r="MH141" s="8"/>
      <c r="MI141" s="8"/>
      <c r="MJ141" s="8"/>
      <c r="MK141" s="8"/>
      <c r="ML141" s="8"/>
      <c r="MM141" s="8"/>
      <c r="MN141" s="8"/>
      <c r="MO141" s="8"/>
      <c r="MP141" s="8"/>
      <c r="MQ141" s="8"/>
      <c r="MR141" s="8"/>
      <c r="MS141" s="8"/>
      <c r="MT141" s="8"/>
      <c r="MU141" s="8"/>
      <c r="MV141" s="8"/>
      <c r="MW141" s="8"/>
      <c r="MX141" s="8"/>
      <c r="MY141" s="8"/>
      <c r="MZ141" s="8"/>
      <c r="NA141" s="8"/>
      <c r="NB141" s="8"/>
    </row>
    <row r="142" spans="1:366" s="9" customFormat="1" ht="30" customHeight="1" x14ac:dyDescent="0.25">
      <c r="A142" s="6" t="s">
        <v>242</v>
      </c>
      <c r="B142" s="6">
        <v>2</v>
      </c>
      <c r="C142" s="41" t="s">
        <v>75</v>
      </c>
      <c r="D142" s="49" t="s">
        <v>246</v>
      </c>
      <c r="E142" s="43">
        <f t="shared" si="80"/>
        <v>3</v>
      </c>
      <c r="F142" s="7">
        <v>9</v>
      </c>
      <c r="G142" s="7">
        <v>0</v>
      </c>
      <c r="H142" s="7">
        <v>7</v>
      </c>
      <c r="I142" s="7"/>
      <c r="J142" s="7">
        <v>2</v>
      </c>
      <c r="K142" s="7"/>
      <c r="L142" s="7"/>
      <c r="M142" s="7"/>
      <c r="N142" s="7">
        <v>9</v>
      </c>
      <c r="O142" s="20">
        <f t="shared" si="81"/>
        <v>1</v>
      </c>
      <c r="P142" s="7">
        <v>187</v>
      </c>
      <c r="Q142" s="7">
        <v>187</v>
      </c>
      <c r="R142" s="20">
        <f t="shared" ref="R142:R156" si="82">IF(AND(P142=Q142),1,0)</f>
        <v>1</v>
      </c>
      <c r="S142" s="16">
        <v>154</v>
      </c>
      <c r="T142" s="16">
        <v>154</v>
      </c>
      <c r="U142" s="20">
        <f t="shared" ref="U142:U156" si="83">IF(AND(S142=T142),1,0)</f>
        <v>1</v>
      </c>
      <c r="V142" s="16">
        <v>53</v>
      </c>
      <c r="W142" s="16">
        <v>18</v>
      </c>
      <c r="X142" s="16">
        <v>53</v>
      </c>
      <c r="Y142" s="21">
        <f t="shared" si="75"/>
        <v>1</v>
      </c>
      <c r="Z142" s="52">
        <f t="shared" si="76"/>
        <v>7</v>
      </c>
      <c r="AA142" s="52">
        <f t="shared" si="77"/>
        <v>100</v>
      </c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8"/>
      <c r="GG142" s="8"/>
      <c r="GH142" s="8"/>
      <c r="GI142" s="8"/>
      <c r="GJ142" s="8"/>
      <c r="GK142" s="8"/>
      <c r="GL142" s="8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  <c r="GX142" s="8"/>
      <c r="GY142" s="8"/>
      <c r="GZ142" s="8"/>
      <c r="HA142" s="8"/>
      <c r="HB142" s="8"/>
      <c r="HC142" s="8"/>
      <c r="HD142" s="8"/>
      <c r="HE142" s="8"/>
      <c r="HF142" s="8"/>
      <c r="HG142" s="8"/>
      <c r="HH142" s="8"/>
      <c r="HI142" s="8"/>
      <c r="HJ142" s="8"/>
      <c r="HK142" s="8"/>
      <c r="HL142" s="8"/>
      <c r="HM142" s="8"/>
      <c r="HN142" s="8"/>
      <c r="HO142" s="8"/>
      <c r="HP142" s="8"/>
      <c r="HQ142" s="8"/>
      <c r="HR142" s="8"/>
      <c r="HS142" s="8"/>
      <c r="HT142" s="8"/>
      <c r="HU142" s="8"/>
      <c r="HV142" s="8"/>
      <c r="HW142" s="8"/>
      <c r="HX142" s="8"/>
      <c r="HY142" s="8"/>
      <c r="HZ142" s="8"/>
      <c r="IA142" s="8"/>
      <c r="IB142" s="8"/>
      <c r="IC142" s="8"/>
      <c r="ID142" s="8"/>
      <c r="IE142" s="8"/>
      <c r="IF142" s="8"/>
      <c r="IG142" s="8"/>
      <c r="IH142" s="8"/>
      <c r="II142" s="8"/>
      <c r="IJ142" s="8"/>
      <c r="IK142" s="8"/>
      <c r="IL142" s="8"/>
      <c r="IM142" s="8"/>
      <c r="IN142" s="8"/>
      <c r="IO142" s="8"/>
      <c r="IP142" s="8"/>
      <c r="IQ142" s="8"/>
      <c r="IR142" s="8"/>
      <c r="IS142" s="8"/>
      <c r="IT142" s="8"/>
      <c r="IU142" s="8"/>
      <c r="IV142" s="8"/>
      <c r="IW142" s="8"/>
      <c r="IX142" s="8"/>
      <c r="IY142" s="8"/>
      <c r="IZ142" s="8"/>
      <c r="JA142" s="8"/>
      <c r="JB142" s="8"/>
      <c r="JC142" s="8"/>
      <c r="JD142" s="8"/>
      <c r="JE142" s="8"/>
      <c r="JF142" s="8"/>
      <c r="JG142" s="8"/>
      <c r="JH142" s="8"/>
      <c r="JI142" s="8"/>
      <c r="JJ142" s="8"/>
      <c r="JK142" s="8"/>
      <c r="JL142" s="8"/>
      <c r="JM142" s="8"/>
      <c r="JN142" s="8"/>
      <c r="JO142" s="8"/>
      <c r="JP142" s="8"/>
      <c r="JQ142" s="8"/>
      <c r="JR142" s="8"/>
      <c r="JS142" s="8"/>
      <c r="JT142" s="8"/>
      <c r="JU142" s="8"/>
      <c r="JV142" s="8"/>
      <c r="JW142" s="8"/>
      <c r="JX142" s="8"/>
      <c r="JY142" s="8"/>
      <c r="JZ142" s="8"/>
      <c r="KA142" s="8"/>
      <c r="KB142" s="8"/>
      <c r="KC142" s="8"/>
      <c r="KD142" s="8"/>
      <c r="KE142" s="8"/>
      <c r="KF142" s="8"/>
      <c r="KG142" s="8"/>
      <c r="KH142" s="8"/>
      <c r="KI142" s="8"/>
      <c r="KJ142" s="8"/>
      <c r="KK142" s="8"/>
      <c r="KL142" s="8"/>
      <c r="KM142" s="8"/>
      <c r="KN142" s="8"/>
      <c r="KO142" s="8"/>
      <c r="KP142" s="8"/>
      <c r="KQ142" s="8"/>
      <c r="KR142" s="8"/>
      <c r="KS142" s="8"/>
      <c r="KT142" s="8"/>
      <c r="KU142" s="8"/>
      <c r="KV142" s="8"/>
      <c r="KW142" s="8"/>
      <c r="KX142" s="8"/>
      <c r="KY142" s="8"/>
      <c r="KZ142" s="8"/>
      <c r="LA142" s="8"/>
      <c r="LB142" s="8"/>
      <c r="LC142" s="8"/>
      <c r="LD142" s="8"/>
      <c r="LE142" s="8"/>
      <c r="LF142" s="8"/>
      <c r="LG142" s="8"/>
      <c r="LH142" s="8"/>
      <c r="LI142" s="8"/>
      <c r="LJ142" s="8"/>
      <c r="LK142" s="8"/>
      <c r="LL142" s="8"/>
      <c r="LM142" s="8"/>
      <c r="LN142" s="8"/>
      <c r="LO142" s="8"/>
      <c r="LP142" s="8"/>
      <c r="LQ142" s="8"/>
      <c r="LR142" s="8"/>
      <c r="LS142" s="8"/>
      <c r="LT142" s="8"/>
      <c r="LU142" s="8"/>
      <c r="LV142" s="8"/>
      <c r="LW142" s="8"/>
      <c r="LX142" s="8"/>
      <c r="LY142" s="8"/>
      <c r="LZ142" s="8"/>
      <c r="MA142" s="8"/>
      <c r="MB142" s="8"/>
      <c r="MC142" s="8"/>
      <c r="MD142" s="8"/>
      <c r="ME142" s="8"/>
      <c r="MF142" s="8"/>
      <c r="MG142" s="8"/>
      <c r="MH142" s="8"/>
      <c r="MI142" s="8"/>
      <c r="MJ142" s="8"/>
      <c r="MK142" s="8"/>
      <c r="ML142" s="8"/>
      <c r="MM142" s="8"/>
      <c r="MN142" s="8"/>
      <c r="MO142" s="8"/>
      <c r="MP142" s="8"/>
      <c r="MQ142" s="8"/>
      <c r="MR142" s="8"/>
      <c r="MS142" s="8"/>
      <c r="MT142" s="8"/>
      <c r="MU142" s="8"/>
      <c r="MV142" s="8"/>
      <c r="MW142" s="8"/>
      <c r="MX142" s="8"/>
      <c r="MY142" s="8"/>
      <c r="MZ142" s="8"/>
      <c r="NA142" s="8"/>
      <c r="NB142" s="8"/>
    </row>
    <row r="143" spans="1:366" s="9" customFormat="1" ht="30" customHeight="1" x14ac:dyDescent="0.25">
      <c r="A143" s="6" t="s">
        <v>242</v>
      </c>
      <c r="B143" s="6">
        <v>3</v>
      </c>
      <c r="C143" s="41" t="s">
        <v>76</v>
      </c>
      <c r="D143" s="49" t="s">
        <v>246</v>
      </c>
      <c r="E143" s="43">
        <f t="shared" si="80"/>
        <v>3</v>
      </c>
      <c r="F143" s="7">
        <v>11</v>
      </c>
      <c r="G143" s="7">
        <v>0</v>
      </c>
      <c r="H143" s="7">
        <v>8</v>
      </c>
      <c r="I143" s="7">
        <v>0</v>
      </c>
      <c r="J143" s="7">
        <v>3</v>
      </c>
      <c r="K143" s="7"/>
      <c r="L143" s="7"/>
      <c r="M143" s="7"/>
      <c r="N143" s="7">
        <v>11</v>
      </c>
      <c r="O143" s="20">
        <f>IF(AND(F143=N143),1,0)</f>
        <v>1</v>
      </c>
      <c r="P143" s="7">
        <v>232</v>
      </c>
      <c r="Q143" s="7">
        <v>232</v>
      </c>
      <c r="R143" s="20">
        <f t="shared" si="82"/>
        <v>1</v>
      </c>
      <c r="S143" s="7">
        <v>228</v>
      </c>
      <c r="T143" s="7">
        <v>228</v>
      </c>
      <c r="U143" s="20">
        <f t="shared" si="83"/>
        <v>1</v>
      </c>
      <c r="V143" s="16">
        <v>65</v>
      </c>
      <c r="W143" s="16">
        <v>23</v>
      </c>
      <c r="X143" s="16">
        <v>65</v>
      </c>
      <c r="Y143" s="21">
        <f t="shared" si="75"/>
        <v>1</v>
      </c>
      <c r="Z143" s="52">
        <f t="shared" si="76"/>
        <v>7</v>
      </c>
      <c r="AA143" s="52">
        <f t="shared" si="77"/>
        <v>100</v>
      </c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  <c r="IX143" s="8"/>
      <c r="IY143" s="8"/>
      <c r="IZ143" s="8"/>
      <c r="JA143" s="8"/>
      <c r="JB143" s="8"/>
      <c r="JC143" s="8"/>
      <c r="JD143" s="8"/>
      <c r="JE143" s="8"/>
      <c r="JF143" s="8"/>
      <c r="JG143" s="8"/>
      <c r="JH143" s="8"/>
      <c r="JI143" s="8"/>
      <c r="JJ143" s="8"/>
      <c r="JK143" s="8"/>
      <c r="JL143" s="8"/>
      <c r="JM143" s="8"/>
      <c r="JN143" s="8"/>
      <c r="JO143" s="8"/>
      <c r="JP143" s="8"/>
      <c r="JQ143" s="8"/>
      <c r="JR143" s="8"/>
      <c r="JS143" s="8"/>
      <c r="JT143" s="8"/>
      <c r="JU143" s="8"/>
      <c r="JV143" s="8"/>
      <c r="JW143" s="8"/>
      <c r="JX143" s="8"/>
      <c r="JY143" s="8"/>
      <c r="JZ143" s="8"/>
      <c r="KA143" s="8"/>
      <c r="KB143" s="8"/>
      <c r="KC143" s="8"/>
      <c r="KD143" s="8"/>
      <c r="KE143" s="8"/>
      <c r="KF143" s="8"/>
      <c r="KG143" s="8"/>
      <c r="KH143" s="8"/>
      <c r="KI143" s="8"/>
      <c r="KJ143" s="8"/>
      <c r="KK143" s="8"/>
      <c r="KL143" s="8"/>
      <c r="KM143" s="8"/>
      <c r="KN143" s="8"/>
      <c r="KO143" s="8"/>
      <c r="KP143" s="8"/>
      <c r="KQ143" s="8"/>
      <c r="KR143" s="8"/>
      <c r="KS143" s="8"/>
      <c r="KT143" s="8"/>
      <c r="KU143" s="8"/>
      <c r="KV143" s="8"/>
      <c r="KW143" s="8"/>
      <c r="KX143" s="8"/>
      <c r="KY143" s="8"/>
      <c r="KZ143" s="8"/>
      <c r="LA143" s="8"/>
      <c r="LB143" s="8"/>
      <c r="LC143" s="8"/>
      <c r="LD143" s="8"/>
      <c r="LE143" s="8"/>
      <c r="LF143" s="8"/>
      <c r="LG143" s="8"/>
      <c r="LH143" s="8"/>
      <c r="LI143" s="8"/>
      <c r="LJ143" s="8"/>
      <c r="LK143" s="8"/>
      <c r="LL143" s="8"/>
      <c r="LM143" s="8"/>
      <c r="LN143" s="8"/>
      <c r="LO143" s="8"/>
      <c r="LP143" s="8"/>
      <c r="LQ143" s="8"/>
      <c r="LR143" s="8"/>
      <c r="LS143" s="8"/>
      <c r="LT143" s="8"/>
      <c r="LU143" s="8"/>
      <c r="LV143" s="8"/>
      <c r="LW143" s="8"/>
      <c r="LX143" s="8"/>
      <c r="LY143" s="8"/>
      <c r="LZ143" s="8"/>
      <c r="MA143" s="8"/>
      <c r="MB143" s="8"/>
      <c r="MC143" s="8"/>
      <c r="MD143" s="8"/>
      <c r="ME143" s="8"/>
      <c r="MF143" s="8"/>
      <c r="MG143" s="8"/>
      <c r="MH143" s="8"/>
      <c r="MI143" s="8"/>
      <c r="MJ143" s="8"/>
      <c r="MK143" s="8"/>
      <c r="ML143" s="8"/>
      <c r="MM143" s="8"/>
      <c r="MN143" s="8"/>
      <c r="MO143" s="8"/>
      <c r="MP143" s="8"/>
      <c r="MQ143" s="8"/>
      <c r="MR143" s="8"/>
      <c r="MS143" s="8"/>
      <c r="MT143" s="8"/>
      <c r="MU143" s="8"/>
      <c r="MV143" s="8"/>
      <c r="MW143" s="8"/>
      <c r="MX143" s="8"/>
      <c r="MY143" s="8"/>
      <c r="MZ143" s="8"/>
      <c r="NA143" s="8"/>
      <c r="NB143" s="8"/>
    </row>
    <row r="144" spans="1:366" s="9" customFormat="1" ht="30" customHeight="1" x14ac:dyDescent="0.25">
      <c r="A144" s="6" t="s">
        <v>242</v>
      </c>
      <c r="B144" s="6">
        <v>4</v>
      </c>
      <c r="C144" s="41" t="s">
        <v>77</v>
      </c>
      <c r="D144" s="49" t="s">
        <v>246</v>
      </c>
      <c r="E144" s="43">
        <f t="shared" si="80"/>
        <v>3</v>
      </c>
      <c r="F144" s="7">
        <v>5</v>
      </c>
      <c r="G144" s="7">
        <v>0</v>
      </c>
      <c r="H144" s="7">
        <v>5</v>
      </c>
      <c r="I144" s="7"/>
      <c r="J144" s="7"/>
      <c r="K144" s="7"/>
      <c r="L144" s="7"/>
      <c r="M144" s="7"/>
      <c r="N144" s="7">
        <v>5</v>
      </c>
      <c r="O144" s="20">
        <f>IF(AND(F144=N144),1,0)</f>
        <v>1</v>
      </c>
      <c r="P144" s="7">
        <v>106</v>
      </c>
      <c r="Q144" s="7">
        <v>106</v>
      </c>
      <c r="R144" s="20">
        <f t="shared" si="82"/>
        <v>1</v>
      </c>
      <c r="S144" s="7">
        <v>94</v>
      </c>
      <c r="T144" s="7">
        <v>94</v>
      </c>
      <c r="U144" s="20">
        <f t="shared" si="83"/>
        <v>1</v>
      </c>
      <c r="V144" s="16">
        <v>36</v>
      </c>
      <c r="W144" s="16">
        <v>9</v>
      </c>
      <c r="X144" s="16">
        <v>36</v>
      </c>
      <c r="Y144" s="21">
        <f t="shared" si="75"/>
        <v>1</v>
      </c>
      <c r="Z144" s="52">
        <f t="shared" si="76"/>
        <v>7</v>
      </c>
      <c r="AA144" s="52">
        <f t="shared" si="77"/>
        <v>100</v>
      </c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  <c r="HD144" s="8"/>
      <c r="HE144" s="8"/>
      <c r="HF144" s="8"/>
      <c r="HG144" s="8"/>
      <c r="HH144" s="8"/>
      <c r="HI144" s="8"/>
      <c r="HJ144" s="8"/>
      <c r="HK144" s="8"/>
      <c r="HL144" s="8"/>
      <c r="HM144" s="8"/>
      <c r="HN144" s="8"/>
      <c r="HO144" s="8"/>
      <c r="HP144" s="8"/>
      <c r="HQ144" s="8"/>
      <c r="HR144" s="8"/>
      <c r="HS144" s="8"/>
      <c r="HT144" s="8"/>
      <c r="HU144" s="8"/>
      <c r="HV144" s="8"/>
      <c r="HW144" s="8"/>
      <c r="HX144" s="8"/>
      <c r="HY144" s="8"/>
      <c r="HZ144" s="8"/>
      <c r="IA144" s="8"/>
      <c r="IB144" s="8"/>
      <c r="IC144" s="8"/>
      <c r="ID144" s="8"/>
      <c r="IE144" s="8"/>
      <c r="IF144" s="8"/>
      <c r="IG144" s="8"/>
      <c r="IH144" s="8"/>
      <c r="II144" s="8"/>
      <c r="IJ144" s="8"/>
      <c r="IK144" s="8"/>
      <c r="IL144" s="8"/>
      <c r="IM144" s="8"/>
      <c r="IN144" s="8"/>
      <c r="IO144" s="8"/>
      <c r="IP144" s="8"/>
      <c r="IQ144" s="8"/>
      <c r="IR144" s="8"/>
      <c r="IS144" s="8"/>
      <c r="IT144" s="8"/>
      <c r="IU144" s="8"/>
      <c r="IV144" s="8"/>
      <c r="IW144" s="8"/>
      <c r="IX144" s="8"/>
      <c r="IY144" s="8"/>
      <c r="IZ144" s="8"/>
      <c r="JA144" s="8"/>
      <c r="JB144" s="8"/>
      <c r="JC144" s="8"/>
      <c r="JD144" s="8"/>
      <c r="JE144" s="8"/>
      <c r="JF144" s="8"/>
      <c r="JG144" s="8"/>
      <c r="JH144" s="8"/>
      <c r="JI144" s="8"/>
      <c r="JJ144" s="8"/>
      <c r="JK144" s="8"/>
      <c r="JL144" s="8"/>
      <c r="JM144" s="8"/>
      <c r="JN144" s="8"/>
      <c r="JO144" s="8"/>
      <c r="JP144" s="8"/>
      <c r="JQ144" s="8"/>
      <c r="JR144" s="8"/>
      <c r="JS144" s="8"/>
      <c r="JT144" s="8"/>
      <c r="JU144" s="8"/>
      <c r="JV144" s="8"/>
      <c r="JW144" s="8"/>
      <c r="JX144" s="8"/>
      <c r="JY144" s="8"/>
      <c r="JZ144" s="8"/>
      <c r="KA144" s="8"/>
      <c r="KB144" s="8"/>
      <c r="KC144" s="8"/>
      <c r="KD144" s="8"/>
      <c r="KE144" s="8"/>
      <c r="KF144" s="8"/>
      <c r="KG144" s="8"/>
      <c r="KH144" s="8"/>
      <c r="KI144" s="8"/>
      <c r="KJ144" s="8"/>
      <c r="KK144" s="8"/>
      <c r="KL144" s="8"/>
      <c r="KM144" s="8"/>
      <c r="KN144" s="8"/>
      <c r="KO144" s="8"/>
      <c r="KP144" s="8"/>
      <c r="KQ144" s="8"/>
      <c r="KR144" s="8"/>
      <c r="KS144" s="8"/>
      <c r="KT144" s="8"/>
      <c r="KU144" s="8"/>
      <c r="KV144" s="8"/>
      <c r="KW144" s="8"/>
      <c r="KX144" s="8"/>
      <c r="KY144" s="8"/>
      <c r="KZ144" s="8"/>
      <c r="LA144" s="8"/>
      <c r="LB144" s="8"/>
      <c r="LC144" s="8"/>
      <c r="LD144" s="8"/>
      <c r="LE144" s="8"/>
      <c r="LF144" s="8"/>
      <c r="LG144" s="8"/>
      <c r="LH144" s="8"/>
      <c r="LI144" s="8"/>
      <c r="LJ144" s="8"/>
      <c r="LK144" s="8"/>
      <c r="LL144" s="8"/>
      <c r="LM144" s="8"/>
      <c r="LN144" s="8"/>
      <c r="LO144" s="8"/>
      <c r="LP144" s="8"/>
      <c r="LQ144" s="8"/>
      <c r="LR144" s="8"/>
      <c r="LS144" s="8"/>
      <c r="LT144" s="8"/>
      <c r="LU144" s="8"/>
      <c r="LV144" s="8"/>
      <c r="LW144" s="8"/>
      <c r="LX144" s="8"/>
      <c r="LY144" s="8"/>
      <c r="LZ144" s="8"/>
      <c r="MA144" s="8"/>
      <c r="MB144" s="8"/>
      <c r="MC144" s="8"/>
      <c r="MD144" s="8"/>
      <c r="ME144" s="8"/>
      <c r="MF144" s="8"/>
      <c r="MG144" s="8"/>
      <c r="MH144" s="8"/>
      <c r="MI144" s="8"/>
      <c r="MJ144" s="8"/>
      <c r="MK144" s="8"/>
      <c r="ML144" s="8"/>
      <c r="MM144" s="8"/>
      <c r="MN144" s="8"/>
      <c r="MO144" s="8"/>
      <c r="MP144" s="8"/>
      <c r="MQ144" s="8"/>
      <c r="MR144" s="8"/>
      <c r="MS144" s="8"/>
      <c r="MT144" s="8"/>
      <c r="MU144" s="8"/>
      <c r="MV144" s="8"/>
      <c r="MW144" s="8"/>
      <c r="MX144" s="8"/>
      <c r="MY144" s="8"/>
      <c r="MZ144" s="8"/>
      <c r="NA144" s="8"/>
      <c r="NB144" s="8"/>
    </row>
    <row r="145" spans="1:366" s="9" customFormat="1" ht="30" customHeight="1" x14ac:dyDescent="0.25">
      <c r="A145" s="6" t="s">
        <v>242</v>
      </c>
      <c r="B145" s="6">
        <v>5</v>
      </c>
      <c r="C145" s="41" t="s">
        <v>78</v>
      </c>
      <c r="D145" s="49" t="s">
        <v>246</v>
      </c>
      <c r="E145" s="43">
        <f t="shared" si="80"/>
        <v>3</v>
      </c>
      <c r="F145" s="7">
        <v>11</v>
      </c>
      <c r="G145" s="7">
        <v>0</v>
      </c>
      <c r="H145" s="7">
        <v>10</v>
      </c>
      <c r="I145" s="7">
        <v>0</v>
      </c>
      <c r="J145" s="7">
        <v>1</v>
      </c>
      <c r="K145" s="7">
        <v>0</v>
      </c>
      <c r="L145" s="7">
        <v>0</v>
      </c>
      <c r="M145" s="7">
        <v>0</v>
      </c>
      <c r="N145" s="7">
        <v>11</v>
      </c>
      <c r="O145" s="20">
        <f t="shared" si="81"/>
        <v>1</v>
      </c>
      <c r="P145" s="7">
        <v>224</v>
      </c>
      <c r="Q145" s="7">
        <v>224</v>
      </c>
      <c r="R145" s="20">
        <f t="shared" si="82"/>
        <v>1</v>
      </c>
      <c r="S145" s="7">
        <v>201</v>
      </c>
      <c r="T145" s="7">
        <v>201</v>
      </c>
      <c r="U145" s="20">
        <f t="shared" si="83"/>
        <v>1</v>
      </c>
      <c r="V145" s="16">
        <v>62</v>
      </c>
      <c r="W145" s="16">
        <v>21</v>
      </c>
      <c r="X145" s="16">
        <v>62</v>
      </c>
      <c r="Y145" s="21">
        <f t="shared" si="75"/>
        <v>1</v>
      </c>
      <c r="Z145" s="52">
        <f t="shared" si="76"/>
        <v>7</v>
      </c>
      <c r="AA145" s="52">
        <f t="shared" si="77"/>
        <v>100</v>
      </c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  <c r="HD145" s="8"/>
      <c r="HE145" s="8"/>
      <c r="HF145" s="8"/>
      <c r="HG145" s="8"/>
      <c r="HH145" s="8"/>
      <c r="HI145" s="8"/>
      <c r="HJ145" s="8"/>
      <c r="HK145" s="8"/>
      <c r="HL145" s="8"/>
      <c r="HM145" s="8"/>
      <c r="HN145" s="8"/>
      <c r="HO145" s="8"/>
      <c r="HP145" s="8"/>
      <c r="HQ145" s="8"/>
      <c r="HR145" s="8"/>
      <c r="HS145" s="8"/>
      <c r="HT145" s="8"/>
      <c r="HU145" s="8"/>
      <c r="HV145" s="8"/>
      <c r="HW145" s="8"/>
      <c r="HX145" s="8"/>
      <c r="HY145" s="8"/>
      <c r="HZ145" s="8"/>
      <c r="IA145" s="8"/>
      <c r="IB145" s="8"/>
      <c r="IC145" s="8"/>
      <c r="ID145" s="8"/>
      <c r="IE145" s="8"/>
      <c r="IF145" s="8"/>
      <c r="IG145" s="8"/>
      <c r="IH145" s="8"/>
      <c r="II145" s="8"/>
      <c r="IJ145" s="8"/>
      <c r="IK145" s="8"/>
      <c r="IL145" s="8"/>
      <c r="IM145" s="8"/>
      <c r="IN145" s="8"/>
      <c r="IO145" s="8"/>
      <c r="IP145" s="8"/>
      <c r="IQ145" s="8"/>
      <c r="IR145" s="8"/>
      <c r="IS145" s="8"/>
      <c r="IT145" s="8"/>
      <c r="IU145" s="8"/>
      <c r="IV145" s="8"/>
      <c r="IW145" s="8"/>
      <c r="IX145" s="8"/>
      <c r="IY145" s="8"/>
      <c r="IZ145" s="8"/>
      <c r="JA145" s="8"/>
      <c r="JB145" s="8"/>
      <c r="JC145" s="8"/>
      <c r="JD145" s="8"/>
      <c r="JE145" s="8"/>
      <c r="JF145" s="8"/>
      <c r="JG145" s="8"/>
      <c r="JH145" s="8"/>
      <c r="JI145" s="8"/>
      <c r="JJ145" s="8"/>
      <c r="JK145" s="8"/>
      <c r="JL145" s="8"/>
      <c r="JM145" s="8"/>
      <c r="JN145" s="8"/>
      <c r="JO145" s="8"/>
      <c r="JP145" s="8"/>
      <c r="JQ145" s="8"/>
      <c r="JR145" s="8"/>
      <c r="JS145" s="8"/>
      <c r="JT145" s="8"/>
      <c r="JU145" s="8"/>
      <c r="JV145" s="8"/>
      <c r="JW145" s="8"/>
      <c r="JX145" s="8"/>
      <c r="JY145" s="8"/>
      <c r="JZ145" s="8"/>
      <c r="KA145" s="8"/>
      <c r="KB145" s="8"/>
      <c r="KC145" s="8"/>
      <c r="KD145" s="8"/>
      <c r="KE145" s="8"/>
      <c r="KF145" s="8"/>
      <c r="KG145" s="8"/>
      <c r="KH145" s="8"/>
      <c r="KI145" s="8"/>
      <c r="KJ145" s="8"/>
      <c r="KK145" s="8"/>
      <c r="KL145" s="8"/>
      <c r="KM145" s="8"/>
      <c r="KN145" s="8"/>
      <c r="KO145" s="8"/>
      <c r="KP145" s="8"/>
      <c r="KQ145" s="8"/>
      <c r="KR145" s="8"/>
      <c r="KS145" s="8"/>
      <c r="KT145" s="8"/>
      <c r="KU145" s="8"/>
      <c r="KV145" s="8"/>
      <c r="KW145" s="8"/>
      <c r="KX145" s="8"/>
      <c r="KY145" s="8"/>
      <c r="KZ145" s="8"/>
      <c r="LA145" s="8"/>
      <c r="LB145" s="8"/>
      <c r="LC145" s="8"/>
      <c r="LD145" s="8"/>
      <c r="LE145" s="8"/>
      <c r="LF145" s="8"/>
      <c r="LG145" s="8"/>
      <c r="LH145" s="8"/>
      <c r="LI145" s="8"/>
      <c r="LJ145" s="8"/>
      <c r="LK145" s="8"/>
      <c r="LL145" s="8"/>
      <c r="LM145" s="8"/>
      <c r="LN145" s="8"/>
      <c r="LO145" s="8"/>
      <c r="LP145" s="8"/>
      <c r="LQ145" s="8"/>
      <c r="LR145" s="8"/>
      <c r="LS145" s="8"/>
      <c r="LT145" s="8"/>
      <c r="LU145" s="8"/>
      <c r="LV145" s="8"/>
      <c r="LW145" s="8"/>
      <c r="LX145" s="8"/>
      <c r="LY145" s="8"/>
      <c r="LZ145" s="8"/>
      <c r="MA145" s="8"/>
      <c r="MB145" s="8"/>
      <c r="MC145" s="8"/>
      <c r="MD145" s="8"/>
      <c r="ME145" s="8"/>
      <c r="MF145" s="8"/>
      <c r="MG145" s="8"/>
      <c r="MH145" s="8"/>
      <c r="MI145" s="8"/>
      <c r="MJ145" s="8"/>
      <c r="MK145" s="8"/>
      <c r="ML145" s="8"/>
      <c r="MM145" s="8"/>
      <c r="MN145" s="8"/>
      <c r="MO145" s="8"/>
      <c r="MP145" s="8"/>
      <c r="MQ145" s="8"/>
      <c r="MR145" s="8"/>
      <c r="MS145" s="8"/>
      <c r="MT145" s="8"/>
      <c r="MU145" s="8"/>
      <c r="MV145" s="8"/>
      <c r="MW145" s="8"/>
      <c r="MX145" s="8"/>
      <c r="MY145" s="8"/>
      <c r="MZ145" s="8"/>
      <c r="NA145" s="8"/>
      <c r="NB145" s="8"/>
    </row>
    <row r="146" spans="1:366" s="9" customFormat="1" ht="30" customHeight="1" x14ac:dyDescent="0.25">
      <c r="A146" s="6" t="s">
        <v>242</v>
      </c>
      <c r="B146" s="6">
        <v>6</v>
      </c>
      <c r="C146" s="41" t="s">
        <v>79</v>
      </c>
      <c r="D146" s="49" t="s">
        <v>246</v>
      </c>
      <c r="E146" s="43">
        <f t="shared" si="80"/>
        <v>3</v>
      </c>
      <c r="F146" s="7">
        <v>5</v>
      </c>
      <c r="G146" s="7">
        <v>0</v>
      </c>
      <c r="H146" s="7">
        <v>4</v>
      </c>
      <c r="I146" s="7"/>
      <c r="J146" s="7">
        <v>1</v>
      </c>
      <c r="K146" s="7"/>
      <c r="L146" s="7"/>
      <c r="M146" s="7"/>
      <c r="N146" s="7">
        <v>5</v>
      </c>
      <c r="O146" s="20">
        <f t="shared" si="81"/>
        <v>1</v>
      </c>
      <c r="P146" s="7">
        <v>100</v>
      </c>
      <c r="Q146" s="7">
        <v>100</v>
      </c>
      <c r="R146" s="20">
        <f t="shared" si="82"/>
        <v>1</v>
      </c>
      <c r="S146" s="7">
        <v>85</v>
      </c>
      <c r="T146" s="7">
        <v>85</v>
      </c>
      <c r="U146" s="20">
        <f t="shared" si="83"/>
        <v>1</v>
      </c>
      <c r="V146" s="16">
        <v>30</v>
      </c>
      <c r="W146" s="16">
        <v>9</v>
      </c>
      <c r="X146" s="16">
        <v>30</v>
      </c>
      <c r="Y146" s="21">
        <f t="shared" si="75"/>
        <v>1</v>
      </c>
      <c r="Z146" s="52">
        <f t="shared" si="76"/>
        <v>7</v>
      </c>
      <c r="AA146" s="52">
        <f t="shared" si="77"/>
        <v>100</v>
      </c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  <c r="HF146" s="8"/>
      <c r="HG146" s="8"/>
      <c r="HH146" s="8"/>
      <c r="HI146" s="8"/>
      <c r="HJ146" s="8"/>
      <c r="HK146" s="8"/>
      <c r="HL146" s="8"/>
      <c r="HM146" s="8"/>
      <c r="HN146" s="8"/>
      <c r="HO146" s="8"/>
      <c r="HP146" s="8"/>
      <c r="HQ146" s="8"/>
      <c r="HR146" s="8"/>
      <c r="HS146" s="8"/>
      <c r="HT146" s="8"/>
      <c r="HU146" s="8"/>
      <c r="HV146" s="8"/>
      <c r="HW146" s="8"/>
      <c r="HX146" s="8"/>
      <c r="HY146" s="8"/>
      <c r="HZ146" s="8"/>
      <c r="IA146" s="8"/>
      <c r="IB146" s="8"/>
      <c r="IC146" s="8"/>
      <c r="ID146" s="8"/>
      <c r="IE146" s="8"/>
      <c r="IF146" s="8"/>
      <c r="IG146" s="8"/>
      <c r="IH146" s="8"/>
      <c r="II146" s="8"/>
      <c r="IJ146" s="8"/>
      <c r="IK146" s="8"/>
      <c r="IL146" s="8"/>
      <c r="IM146" s="8"/>
      <c r="IN146" s="8"/>
      <c r="IO146" s="8"/>
      <c r="IP146" s="8"/>
      <c r="IQ146" s="8"/>
      <c r="IR146" s="8"/>
      <c r="IS146" s="8"/>
      <c r="IT146" s="8"/>
      <c r="IU146" s="8"/>
      <c r="IV146" s="8"/>
      <c r="IW146" s="8"/>
      <c r="IX146" s="8"/>
      <c r="IY146" s="8"/>
      <c r="IZ146" s="8"/>
      <c r="JA146" s="8"/>
      <c r="JB146" s="8"/>
      <c r="JC146" s="8"/>
      <c r="JD146" s="8"/>
      <c r="JE146" s="8"/>
      <c r="JF146" s="8"/>
      <c r="JG146" s="8"/>
      <c r="JH146" s="8"/>
      <c r="JI146" s="8"/>
      <c r="JJ146" s="8"/>
      <c r="JK146" s="8"/>
      <c r="JL146" s="8"/>
      <c r="JM146" s="8"/>
      <c r="JN146" s="8"/>
      <c r="JO146" s="8"/>
      <c r="JP146" s="8"/>
      <c r="JQ146" s="8"/>
      <c r="JR146" s="8"/>
      <c r="JS146" s="8"/>
      <c r="JT146" s="8"/>
      <c r="JU146" s="8"/>
      <c r="JV146" s="8"/>
      <c r="JW146" s="8"/>
      <c r="JX146" s="8"/>
      <c r="JY146" s="8"/>
      <c r="JZ146" s="8"/>
      <c r="KA146" s="8"/>
      <c r="KB146" s="8"/>
      <c r="KC146" s="8"/>
      <c r="KD146" s="8"/>
      <c r="KE146" s="8"/>
      <c r="KF146" s="8"/>
      <c r="KG146" s="8"/>
      <c r="KH146" s="8"/>
      <c r="KI146" s="8"/>
      <c r="KJ146" s="8"/>
      <c r="KK146" s="8"/>
      <c r="KL146" s="8"/>
      <c r="KM146" s="8"/>
      <c r="KN146" s="8"/>
      <c r="KO146" s="8"/>
      <c r="KP146" s="8"/>
      <c r="KQ146" s="8"/>
      <c r="KR146" s="8"/>
      <c r="KS146" s="8"/>
      <c r="KT146" s="8"/>
      <c r="KU146" s="8"/>
      <c r="KV146" s="8"/>
      <c r="KW146" s="8"/>
      <c r="KX146" s="8"/>
      <c r="KY146" s="8"/>
      <c r="KZ146" s="8"/>
      <c r="LA146" s="8"/>
      <c r="LB146" s="8"/>
      <c r="LC146" s="8"/>
      <c r="LD146" s="8"/>
      <c r="LE146" s="8"/>
      <c r="LF146" s="8"/>
      <c r="LG146" s="8"/>
      <c r="LH146" s="8"/>
      <c r="LI146" s="8"/>
      <c r="LJ146" s="8"/>
      <c r="LK146" s="8"/>
      <c r="LL146" s="8"/>
      <c r="LM146" s="8"/>
      <c r="LN146" s="8"/>
      <c r="LO146" s="8"/>
      <c r="LP146" s="8"/>
      <c r="LQ146" s="8"/>
      <c r="LR146" s="8"/>
      <c r="LS146" s="8"/>
      <c r="LT146" s="8"/>
      <c r="LU146" s="8"/>
      <c r="LV146" s="8"/>
      <c r="LW146" s="8"/>
      <c r="LX146" s="8"/>
      <c r="LY146" s="8"/>
      <c r="LZ146" s="8"/>
      <c r="MA146" s="8"/>
      <c r="MB146" s="8"/>
      <c r="MC146" s="8"/>
      <c r="MD146" s="8"/>
      <c r="ME146" s="8"/>
      <c r="MF146" s="8"/>
      <c r="MG146" s="8"/>
      <c r="MH146" s="8"/>
      <c r="MI146" s="8"/>
      <c r="MJ146" s="8"/>
      <c r="MK146" s="8"/>
      <c r="ML146" s="8"/>
      <c r="MM146" s="8"/>
      <c r="MN146" s="8"/>
      <c r="MO146" s="8"/>
      <c r="MP146" s="8"/>
      <c r="MQ146" s="8"/>
      <c r="MR146" s="8"/>
      <c r="MS146" s="8"/>
      <c r="MT146" s="8"/>
      <c r="MU146" s="8"/>
      <c r="MV146" s="8"/>
      <c r="MW146" s="8"/>
      <c r="MX146" s="8"/>
      <c r="MY146" s="8"/>
      <c r="MZ146" s="8"/>
      <c r="NA146" s="8"/>
      <c r="NB146" s="8"/>
    </row>
    <row r="147" spans="1:366" s="9" customFormat="1" ht="30" customHeight="1" x14ac:dyDescent="0.25">
      <c r="A147" s="6" t="s">
        <v>242</v>
      </c>
      <c r="B147" s="6">
        <v>7</v>
      </c>
      <c r="C147" s="41" t="s">
        <v>80</v>
      </c>
      <c r="D147" s="49" t="s">
        <v>246</v>
      </c>
      <c r="E147" s="43">
        <f t="shared" si="80"/>
        <v>3</v>
      </c>
      <c r="F147" s="7">
        <v>3</v>
      </c>
      <c r="G147" s="7">
        <v>0</v>
      </c>
      <c r="H147" s="7">
        <v>3</v>
      </c>
      <c r="I147" s="7">
        <v>0</v>
      </c>
      <c r="J147" s="7"/>
      <c r="K147" s="7"/>
      <c r="L147" s="7"/>
      <c r="M147" s="7"/>
      <c r="N147" s="7">
        <v>3</v>
      </c>
      <c r="O147" s="20">
        <f t="shared" si="81"/>
        <v>1</v>
      </c>
      <c r="P147" s="7">
        <v>66</v>
      </c>
      <c r="Q147" s="7">
        <v>66</v>
      </c>
      <c r="R147" s="20">
        <f t="shared" si="82"/>
        <v>1</v>
      </c>
      <c r="S147" s="7">
        <v>57</v>
      </c>
      <c r="T147" s="7">
        <v>57</v>
      </c>
      <c r="U147" s="20">
        <f t="shared" si="83"/>
        <v>1</v>
      </c>
      <c r="V147" s="16">
        <v>24</v>
      </c>
      <c r="W147" s="16">
        <v>8</v>
      </c>
      <c r="X147" s="16">
        <v>24</v>
      </c>
      <c r="Y147" s="21">
        <f t="shared" si="75"/>
        <v>1</v>
      </c>
      <c r="Z147" s="52">
        <f t="shared" si="76"/>
        <v>7</v>
      </c>
      <c r="AA147" s="52">
        <f t="shared" si="77"/>
        <v>100</v>
      </c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  <c r="HD147" s="8"/>
      <c r="HE147" s="8"/>
      <c r="HF147" s="8"/>
      <c r="HG147" s="8"/>
      <c r="HH147" s="8"/>
      <c r="HI147" s="8"/>
      <c r="HJ147" s="8"/>
      <c r="HK147" s="8"/>
      <c r="HL147" s="8"/>
      <c r="HM147" s="8"/>
      <c r="HN147" s="8"/>
      <c r="HO147" s="8"/>
      <c r="HP147" s="8"/>
      <c r="HQ147" s="8"/>
      <c r="HR147" s="8"/>
      <c r="HS147" s="8"/>
      <c r="HT147" s="8"/>
      <c r="HU147" s="8"/>
      <c r="HV147" s="8"/>
      <c r="HW147" s="8"/>
      <c r="HX147" s="8"/>
      <c r="HY147" s="8"/>
      <c r="HZ147" s="8"/>
      <c r="IA147" s="8"/>
      <c r="IB147" s="8"/>
      <c r="IC147" s="8"/>
      <c r="ID147" s="8"/>
      <c r="IE147" s="8"/>
      <c r="IF147" s="8"/>
      <c r="IG147" s="8"/>
      <c r="IH147" s="8"/>
      <c r="II147" s="8"/>
      <c r="IJ147" s="8"/>
      <c r="IK147" s="8"/>
      <c r="IL147" s="8"/>
      <c r="IM147" s="8"/>
      <c r="IN147" s="8"/>
      <c r="IO147" s="8"/>
      <c r="IP147" s="8"/>
      <c r="IQ147" s="8"/>
      <c r="IR147" s="8"/>
      <c r="IS147" s="8"/>
      <c r="IT147" s="8"/>
      <c r="IU147" s="8"/>
      <c r="IV147" s="8"/>
      <c r="IW147" s="8"/>
      <c r="IX147" s="8"/>
      <c r="IY147" s="8"/>
      <c r="IZ147" s="8"/>
      <c r="JA147" s="8"/>
      <c r="JB147" s="8"/>
      <c r="JC147" s="8"/>
      <c r="JD147" s="8"/>
      <c r="JE147" s="8"/>
      <c r="JF147" s="8"/>
      <c r="JG147" s="8"/>
      <c r="JH147" s="8"/>
      <c r="JI147" s="8"/>
      <c r="JJ147" s="8"/>
      <c r="JK147" s="8"/>
      <c r="JL147" s="8"/>
      <c r="JM147" s="8"/>
      <c r="JN147" s="8"/>
      <c r="JO147" s="8"/>
      <c r="JP147" s="8"/>
      <c r="JQ147" s="8"/>
      <c r="JR147" s="8"/>
      <c r="JS147" s="8"/>
      <c r="JT147" s="8"/>
      <c r="JU147" s="8"/>
      <c r="JV147" s="8"/>
      <c r="JW147" s="8"/>
      <c r="JX147" s="8"/>
      <c r="JY147" s="8"/>
      <c r="JZ147" s="8"/>
      <c r="KA147" s="8"/>
      <c r="KB147" s="8"/>
      <c r="KC147" s="8"/>
      <c r="KD147" s="8"/>
      <c r="KE147" s="8"/>
      <c r="KF147" s="8"/>
      <c r="KG147" s="8"/>
      <c r="KH147" s="8"/>
      <c r="KI147" s="8"/>
      <c r="KJ147" s="8"/>
      <c r="KK147" s="8"/>
      <c r="KL147" s="8"/>
      <c r="KM147" s="8"/>
      <c r="KN147" s="8"/>
      <c r="KO147" s="8"/>
      <c r="KP147" s="8"/>
      <c r="KQ147" s="8"/>
      <c r="KR147" s="8"/>
      <c r="KS147" s="8"/>
      <c r="KT147" s="8"/>
      <c r="KU147" s="8"/>
      <c r="KV147" s="8"/>
      <c r="KW147" s="8"/>
      <c r="KX147" s="8"/>
      <c r="KY147" s="8"/>
      <c r="KZ147" s="8"/>
      <c r="LA147" s="8"/>
      <c r="LB147" s="8"/>
      <c r="LC147" s="8"/>
      <c r="LD147" s="8"/>
      <c r="LE147" s="8"/>
      <c r="LF147" s="8"/>
      <c r="LG147" s="8"/>
      <c r="LH147" s="8"/>
      <c r="LI147" s="8"/>
      <c r="LJ147" s="8"/>
      <c r="LK147" s="8"/>
      <c r="LL147" s="8"/>
      <c r="LM147" s="8"/>
      <c r="LN147" s="8"/>
      <c r="LO147" s="8"/>
      <c r="LP147" s="8"/>
      <c r="LQ147" s="8"/>
      <c r="LR147" s="8"/>
      <c r="LS147" s="8"/>
      <c r="LT147" s="8"/>
      <c r="LU147" s="8"/>
      <c r="LV147" s="8"/>
      <c r="LW147" s="8"/>
      <c r="LX147" s="8"/>
      <c r="LY147" s="8"/>
      <c r="LZ147" s="8"/>
      <c r="MA147" s="8"/>
      <c r="MB147" s="8"/>
      <c r="MC147" s="8"/>
      <c r="MD147" s="8"/>
      <c r="ME147" s="8"/>
      <c r="MF147" s="8"/>
      <c r="MG147" s="8"/>
      <c r="MH147" s="8"/>
      <c r="MI147" s="8"/>
      <c r="MJ147" s="8"/>
      <c r="MK147" s="8"/>
      <c r="ML147" s="8"/>
      <c r="MM147" s="8"/>
      <c r="MN147" s="8"/>
      <c r="MO147" s="8"/>
      <c r="MP147" s="8"/>
      <c r="MQ147" s="8"/>
      <c r="MR147" s="8"/>
      <c r="MS147" s="8"/>
      <c r="MT147" s="8"/>
      <c r="MU147" s="8"/>
      <c r="MV147" s="8"/>
      <c r="MW147" s="8"/>
      <c r="MX147" s="8"/>
      <c r="MY147" s="8"/>
      <c r="MZ147" s="8"/>
      <c r="NA147" s="8"/>
      <c r="NB147" s="8"/>
    </row>
    <row r="148" spans="1:366" s="9" customFormat="1" ht="30" customHeight="1" x14ac:dyDescent="0.25">
      <c r="A148" s="6" t="s">
        <v>242</v>
      </c>
      <c r="B148" s="6">
        <v>8</v>
      </c>
      <c r="C148" s="41" t="s">
        <v>81</v>
      </c>
      <c r="D148" s="49" t="s">
        <v>246</v>
      </c>
      <c r="E148" s="43">
        <f t="shared" si="80"/>
        <v>3</v>
      </c>
      <c r="F148" s="7">
        <v>0</v>
      </c>
      <c r="G148" s="7">
        <v>0</v>
      </c>
      <c r="H148" s="7">
        <v>0</v>
      </c>
      <c r="I148" s="7"/>
      <c r="J148" s="7"/>
      <c r="K148" s="7"/>
      <c r="L148" s="7"/>
      <c r="M148" s="7"/>
      <c r="N148" s="7">
        <v>0</v>
      </c>
      <c r="O148" s="20">
        <f t="shared" si="81"/>
        <v>1</v>
      </c>
      <c r="P148" s="7">
        <v>0</v>
      </c>
      <c r="Q148" s="7">
        <v>0</v>
      </c>
      <c r="R148" s="20">
        <f t="shared" si="82"/>
        <v>1</v>
      </c>
      <c r="S148" s="7">
        <v>0</v>
      </c>
      <c r="T148" s="7">
        <v>0</v>
      </c>
      <c r="U148" s="20">
        <f t="shared" si="83"/>
        <v>1</v>
      </c>
      <c r="V148" s="16">
        <v>0</v>
      </c>
      <c r="W148" s="16">
        <v>0</v>
      </c>
      <c r="X148" s="16">
        <v>0</v>
      </c>
      <c r="Y148" s="21">
        <f t="shared" si="75"/>
        <v>1</v>
      </c>
      <c r="Z148" s="52">
        <f t="shared" si="76"/>
        <v>7</v>
      </c>
      <c r="AA148" s="52">
        <f t="shared" si="77"/>
        <v>100</v>
      </c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  <c r="HD148" s="8"/>
      <c r="HE148" s="8"/>
      <c r="HF148" s="8"/>
      <c r="HG148" s="8"/>
      <c r="HH148" s="8"/>
      <c r="HI148" s="8"/>
      <c r="HJ148" s="8"/>
      <c r="HK148" s="8"/>
      <c r="HL148" s="8"/>
      <c r="HM148" s="8"/>
      <c r="HN148" s="8"/>
      <c r="HO148" s="8"/>
      <c r="HP148" s="8"/>
      <c r="HQ148" s="8"/>
      <c r="HR148" s="8"/>
      <c r="HS148" s="8"/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/>
      <c r="IL148" s="8"/>
      <c r="IM148" s="8"/>
      <c r="IN148" s="8"/>
      <c r="IO148" s="8"/>
      <c r="IP148" s="8"/>
      <c r="IQ148" s="8"/>
      <c r="IR148" s="8"/>
      <c r="IS148" s="8"/>
      <c r="IT148" s="8"/>
      <c r="IU148" s="8"/>
      <c r="IV148" s="8"/>
      <c r="IW148" s="8"/>
      <c r="IX148" s="8"/>
      <c r="IY148" s="8"/>
      <c r="IZ148" s="8"/>
      <c r="JA148" s="8"/>
      <c r="JB148" s="8"/>
      <c r="JC148" s="8"/>
      <c r="JD148" s="8"/>
      <c r="JE148" s="8"/>
      <c r="JF148" s="8"/>
      <c r="JG148" s="8"/>
      <c r="JH148" s="8"/>
      <c r="JI148" s="8"/>
      <c r="JJ148" s="8"/>
      <c r="JK148" s="8"/>
      <c r="JL148" s="8"/>
      <c r="JM148" s="8"/>
      <c r="JN148" s="8"/>
      <c r="JO148" s="8"/>
      <c r="JP148" s="8"/>
      <c r="JQ148" s="8"/>
      <c r="JR148" s="8"/>
      <c r="JS148" s="8"/>
      <c r="JT148" s="8"/>
      <c r="JU148" s="8"/>
      <c r="JV148" s="8"/>
      <c r="JW148" s="8"/>
      <c r="JX148" s="8"/>
      <c r="JY148" s="8"/>
      <c r="JZ148" s="8"/>
      <c r="KA148" s="8"/>
      <c r="KB148" s="8"/>
      <c r="KC148" s="8"/>
      <c r="KD148" s="8"/>
      <c r="KE148" s="8"/>
      <c r="KF148" s="8"/>
      <c r="KG148" s="8"/>
      <c r="KH148" s="8"/>
      <c r="KI148" s="8"/>
      <c r="KJ148" s="8"/>
      <c r="KK148" s="8"/>
      <c r="KL148" s="8"/>
      <c r="KM148" s="8"/>
      <c r="KN148" s="8"/>
      <c r="KO148" s="8"/>
      <c r="KP148" s="8"/>
      <c r="KQ148" s="8"/>
      <c r="KR148" s="8"/>
      <c r="KS148" s="8"/>
      <c r="KT148" s="8"/>
      <c r="KU148" s="8"/>
      <c r="KV148" s="8"/>
      <c r="KW148" s="8"/>
      <c r="KX148" s="8"/>
      <c r="KY148" s="8"/>
      <c r="KZ148" s="8"/>
      <c r="LA148" s="8"/>
      <c r="LB148" s="8"/>
      <c r="LC148" s="8"/>
      <c r="LD148" s="8"/>
      <c r="LE148" s="8"/>
      <c r="LF148" s="8"/>
      <c r="LG148" s="8"/>
      <c r="LH148" s="8"/>
      <c r="LI148" s="8"/>
      <c r="LJ148" s="8"/>
      <c r="LK148" s="8"/>
      <c r="LL148" s="8"/>
      <c r="LM148" s="8"/>
      <c r="LN148" s="8"/>
      <c r="LO148" s="8"/>
      <c r="LP148" s="8"/>
      <c r="LQ148" s="8"/>
      <c r="LR148" s="8"/>
      <c r="LS148" s="8"/>
      <c r="LT148" s="8"/>
      <c r="LU148" s="8"/>
      <c r="LV148" s="8"/>
      <c r="LW148" s="8"/>
      <c r="LX148" s="8"/>
      <c r="LY148" s="8"/>
      <c r="LZ148" s="8"/>
      <c r="MA148" s="8"/>
      <c r="MB148" s="8"/>
      <c r="MC148" s="8"/>
      <c r="MD148" s="8"/>
      <c r="ME148" s="8"/>
      <c r="MF148" s="8"/>
      <c r="MG148" s="8"/>
      <c r="MH148" s="8"/>
      <c r="MI148" s="8"/>
      <c r="MJ148" s="8"/>
      <c r="MK148" s="8"/>
      <c r="ML148" s="8"/>
      <c r="MM148" s="8"/>
      <c r="MN148" s="8"/>
      <c r="MO148" s="8"/>
      <c r="MP148" s="8"/>
      <c r="MQ148" s="8"/>
      <c r="MR148" s="8"/>
      <c r="MS148" s="8"/>
      <c r="MT148" s="8"/>
      <c r="MU148" s="8"/>
      <c r="MV148" s="8"/>
      <c r="MW148" s="8"/>
      <c r="MX148" s="8"/>
      <c r="MY148" s="8"/>
      <c r="MZ148" s="8"/>
      <c r="NA148" s="8"/>
      <c r="NB148" s="8"/>
    </row>
    <row r="149" spans="1:366" s="9" customFormat="1" ht="30" customHeight="1" x14ac:dyDescent="0.25">
      <c r="A149" s="6" t="s">
        <v>242</v>
      </c>
      <c r="B149" s="6">
        <v>9</v>
      </c>
      <c r="C149" s="41" t="s">
        <v>82</v>
      </c>
      <c r="D149" s="49" t="s">
        <v>246</v>
      </c>
      <c r="E149" s="43">
        <f t="shared" si="80"/>
        <v>3</v>
      </c>
      <c r="F149" s="7">
        <v>9</v>
      </c>
      <c r="G149" s="7">
        <v>0</v>
      </c>
      <c r="H149" s="7">
        <v>8</v>
      </c>
      <c r="I149" s="7"/>
      <c r="J149" s="7">
        <v>1</v>
      </c>
      <c r="K149" s="7"/>
      <c r="L149" s="7"/>
      <c r="M149" s="7"/>
      <c r="N149" s="7">
        <v>9</v>
      </c>
      <c r="O149" s="20">
        <f t="shared" si="81"/>
        <v>1</v>
      </c>
      <c r="P149" s="7">
        <v>196</v>
      </c>
      <c r="Q149" s="7">
        <v>196</v>
      </c>
      <c r="R149" s="20">
        <f t="shared" si="82"/>
        <v>1</v>
      </c>
      <c r="S149" s="7">
        <v>177</v>
      </c>
      <c r="T149" s="7">
        <v>177</v>
      </c>
      <c r="U149" s="20">
        <f t="shared" si="83"/>
        <v>1</v>
      </c>
      <c r="V149" s="16">
        <v>45</v>
      </c>
      <c r="W149" s="16">
        <v>13</v>
      </c>
      <c r="X149" s="16">
        <v>45</v>
      </c>
      <c r="Y149" s="21">
        <f t="shared" si="75"/>
        <v>1</v>
      </c>
      <c r="Z149" s="52">
        <f t="shared" si="76"/>
        <v>7</v>
      </c>
      <c r="AA149" s="52">
        <f t="shared" si="77"/>
        <v>100</v>
      </c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  <c r="HV149" s="8"/>
      <c r="HW149" s="8"/>
      <c r="HX149" s="8"/>
      <c r="HY149" s="8"/>
      <c r="HZ149" s="8"/>
      <c r="IA149" s="8"/>
      <c r="IB149" s="8"/>
      <c r="IC149" s="8"/>
      <c r="ID149" s="8"/>
      <c r="IE149" s="8"/>
      <c r="IF149" s="8"/>
      <c r="IG149" s="8"/>
      <c r="IH149" s="8"/>
      <c r="II149" s="8"/>
      <c r="IJ149" s="8"/>
      <c r="IK149" s="8"/>
      <c r="IL149" s="8"/>
      <c r="IM149" s="8"/>
      <c r="IN149" s="8"/>
      <c r="IO149" s="8"/>
      <c r="IP149" s="8"/>
      <c r="IQ149" s="8"/>
      <c r="IR149" s="8"/>
      <c r="IS149" s="8"/>
      <c r="IT149" s="8"/>
      <c r="IU149" s="8"/>
      <c r="IV149" s="8"/>
      <c r="IW149" s="8"/>
      <c r="IX149" s="8"/>
      <c r="IY149" s="8"/>
      <c r="IZ149" s="8"/>
      <c r="JA149" s="8"/>
      <c r="JB149" s="8"/>
      <c r="JC149" s="8"/>
      <c r="JD149" s="8"/>
      <c r="JE149" s="8"/>
      <c r="JF149" s="8"/>
      <c r="JG149" s="8"/>
      <c r="JH149" s="8"/>
      <c r="JI149" s="8"/>
      <c r="JJ149" s="8"/>
      <c r="JK149" s="8"/>
      <c r="JL149" s="8"/>
      <c r="JM149" s="8"/>
      <c r="JN149" s="8"/>
      <c r="JO149" s="8"/>
      <c r="JP149" s="8"/>
      <c r="JQ149" s="8"/>
      <c r="JR149" s="8"/>
      <c r="JS149" s="8"/>
      <c r="JT149" s="8"/>
      <c r="JU149" s="8"/>
      <c r="JV149" s="8"/>
      <c r="JW149" s="8"/>
      <c r="JX149" s="8"/>
      <c r="JY149" s="8"/>
      <c r="JZ149" s="8"/>
      <c r="KA149" s="8"/>
      <c r="KB149" s="8"/>
      <c r="KC149" s="8"/>
      <c r="KD149" s="8"/>
      <c r="KE149" s="8"/>
      <c r="KF149" s="8"/>
      <c r="KG149" s="8"/>
      <c r="KH149" s="8"/>
      <c r="KI149" s="8"/>
      <c r="KJ149" s="8"/>
      <c r="KK149" s="8"/>
      <c r="KL149" s="8"/>
      <c r="KM149" s="8"/>
      <c r="KN149" s="8"/>
      <c r="KO149" s="8"/>
      <c r="KP149" s="8"/>
      <c r="KQ149" s="8"/>
      <c r="KR149" s="8"/>
      <c r="KS149" s="8"/>
      <c r="KT149" s="8"/>
      <c r="KU149" s="8"/>
      <c r="KV149" s="8"/>
      <c r="KW149" s="8"/>
      <c r="KX149" s="8"/>
      <c r="KY149" s="8"/>
      <c r="KZ149" s="8"/>
      <c r="LA149" s="8"/>
      <c r="LB149" s="8"/>
      <c r="LC149" s="8"/>
      <c r="LD149" s="8"/>
      <c r="LE149" s="8"/>
      <c r="LF149" s="8"/>
      <c r="LG149" s="8"/>
      <c r="LH149" s="8"/>
      <c r="LI149" s="8"/>
      <c r="LJ149" s="8"/>
      <c r="LK149" s="8"/>
      <c r="LL149" s="8"/>
      <c r="LM149" s="8"/>
      <c r="LN149" s="8"/>
      <c r="LO149" s="8"/>
      <c r="LP149" s="8"/>
      <c r="LQ149" s="8"/>
      <c r="LR149" s="8"/>
      <c r="LS149" s="8"/>
      <c r="LT149" s="8"/>
      <c r="LU149" s="8"/>
      <c r="LV149" s="8"/>
      <c r="LW149" s="8"/>
      <c r="LX149" s="8"/>
      <c r="LY149" s="8"/>
      <c r="LZ149" s="8"/>
      <c r="MA149" s="8"/>
      <c r="MB149" s="8"/>
      <c r="MC149" s="8"/>
      <c r="MD149" s="8"/>
      <c r="ME149" s="8"/>
      <c r="MF149" s="8"/>
      <c r="MG149" s="8"/>
      <c r="MH149" s="8"/>
      <c r="MI149" s="8"/>
      <c r="MJ149" s="8"/>
      <c r="MK149" s="8"/>
      <c r="ML149" s="8"/>
      <c r="MM149" s="8"/>
      <c r="MN149" s="8"/>
      <c r="MO149" s="8"/>
      <c r="MP149" s="8"/>
      <c r="MQ149" s="8"/>
      <c r="MR149" s="8"/>
      <c r="MS149" s="8"/>
      <c r="MT149" s="8"/>
      <c r="MU149" s="8"/>
      <c r="MV149" s="8"/>
      <c r="MW149" s="8"/>
      <c r="MX149" s="8"/>
      <c r="MY149" s="8"/>
      <c r="MZ149" s="8"/>
      <c r="NA149" s="8"/>
      <c r="NB149" s="8"/>
    </row>
    <row r="150" spans="1:366" s="9" customFormat="1" ht="30" customHeight="1" x14ac:dyDescent="0.25">
      <c r="A150" s="6" t="s">
        <v>242</v>
      </c>
      <c r="B150" s="6">
        <v>10</v>
      </c>
      <c r="C150" s="41" t="s">
        <v>83</v>
      </c>
      <c r="D150" s="49" t="s">
        <v>246</v>
      </c>
      <c r="E150" s="43">
        <f t="shared" si="80"/>
        <v>3</v>
      </c>
      <c r="F150" s="7">
        <v>10</v>
      </c>
      <c r="G150" s="7">
        <v>0</v>
      </c>
      <c r="H150" s="7">
        <v>9</v>
      </c>
      <c r="I150" s="7"/>
      <c r="J150" s="7">
        <v>1</v>
      </c>
      <c r="K150" s="7"/>
      <c r="L150" s="7"/>
      <c r="M150" s="7"/>
      <c r="N150" s="7">
        <v>10</v>
      </c>
      <c r="O150" s="20">
        <f t="shared" si="81"/>
        <v>1</v>
      </c>
      <c r="P150" s="7">
        <v>192</v>
      </c>
      <c r="Q150" s="7">
        <v>192</v>
      </c>
      <c r="R150" s="20">
        <f t="shared" si="82"/>
        <v>1</v>
      </c>
      <c r="S150" s="7">
        <v>151</v>
      </c>
      <c r="T150" s="7">
        <v>151</v>
      </c>
      <c r="U150" s="20">
        <f t="shared" si="83"/>
        <v>1</v>
      </c>
      <c r="V150" s="16">
        <v>56</v>
      </c>
      <c r="W150" s="16">
        <v>18</v>
      </c>
      <c r="X150" s="16">
        <v>56</v>
      </c>
      <c r="Y150" s="21">
        <f t="shared" si="75"/>
        <v>1</v>
      </c>
      <c r="Z150" s="52">
        <f t="shared" si="76"/>
        <v>7</v>
      </c>
      <c r="AA150" s="52">
        <f t="shared" si="77"/>
        <v>100</v>
      </c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  <c r="GX150" s="8"/>
      <c r="GY150" s="8"/>
      <c r="GZ150" s="8"/>
      <c r="HA150" s="8"/>
      <c r="HB150" s="8"/>
      <c r="HC150" s="8"/>
      <c r="HD150" s="8"/>
      <c r="HE150" s="8"/>
      <c r="HF150" s="8"/>
      <c r="HG150" s="8"/>
      <c r="HH150" s="8"/>
      <c r="HI150" s="8"/>
      <c r="HJ150" s="8"/>
      <c r="HK150" s="8"/>
      <c r="HL150" s="8"/>
      <c r="HM150" s="8"/>
      <c r="HN150" s="8"/>
      <c r="HO150" s="8"/>
      <c r="HP150" s="8"/>
      <c r="HQ150" s="8"/>
      <c r="HR150" s="8"/>
      <c r="HS150" s="8"/>
      <c r="HT150" s="8"/>
      <c r="HU150" s="8"/>
      <c r="HV150" s="8"/>
      <c r="HW150" s="8"/>
      <c r="HX150" s="8"/>
      <c r="HY150" s="8"/>
      <c r="HZ150" s="8"/>
      <c r="IA150" s="8"/>
      <c r="IB150" s="8"/>
      <c r="IC150" s="8"/>
      <c r="ID150" s="8"/>
      <c r="IE150" s="8"/>
      <c r="IF150" s="8"/>
      <c r="IG150" s="8"/>
      <c r="IH150" s="8"/>
      <c r="II150" s="8"/>
      <c r="IJ150" s="8"/>
      <c r="IK150" s="8"/>
      <c r="IL150" s="8"/>
      <c r="IM150" s="8"/>
      <c r="IN150" s="8"/>
      <c r="IO150" s="8"/>
      <c r="IP150" s="8"/>
      <c r="IQ150" s="8"/>
      <c r="IR150" s="8"/>
      <c r="IS150" s="8"/>
      <c r="IT150" s="8"/>
      <c r="IU150" s="8"/>
      <c r="IV150" s="8"/>
      <c r="IW150" s="8"/>
      <c r="IX150" s="8"/>
      <c r="IY150" s="8"/>
      <c r="IZ150" s="8"/>
      <c r="JA150" s="8"/>
      <c r="JB150" s="8"/>
      <c r="JC150" s="8"/>
      <c r="JD150" s="8"/>
      <c r="JE150" s="8"/>
      <c r="JF150" s="8"/>
      <c r="JG150" s="8"/>
      <c r="JH150" s="8"/>
      <c r="JI150" s="8"/>
      <c r="JJ150" s="8"/>
      <c r="JK150" s="8"/>
      <c r="JL150" s="8"/>
      <c r="JM150" s="8"/>
      <c r="JN150" s="8"/>
      <c r="JO150" s="8"/>
      <c r="JP150" s="8"/>
      <c r="JQ150" s="8"/>
      <c r="JR150" s="8"/>
      <c r="JS150" s="8"/>
      <c r="JT150" s="8"/>
      <c r="JU150" s="8"/>
      <c r="JV150" s="8"/>
      <c r="JW150" s="8"/>
      <c r="JX150" s="8"/>
      <c r="JY150" s="8"/>
      <c r="JZ150" s="8"/>
      <c r="KA150" s="8"/>
      <c r="KB150" s="8"/>
      <c r="KC150" s="8"/>
      <c r="KD150" s="8"/>
      <c r="KE150" s="8"/>
      <c r="KF150" s="8"/>
      <c r="KG150" s="8"/>
      <c r="KH150" s="8"/>
      <c r="KI150" s="8"/>
      <c r="KJ150" s="8"/>
      <c r="KK150" s="8"/>
      <c r="KL150" s="8"/>
      <c r="KM150" s="8"/>
      <c r="KN150" s="8"/>
      <c r="KO150" s="8"/>
      <c r="KP150" s="8"/>
      <c r="KQ150" s="8"/>
      <c r="KR150" s="8"/>
      <c r="KS150" s="8"/>
      <c r="KT150" s="8"/>
      <c r="KU150" s="8"/>
      <c r="KV150" s="8"/>
      <c r="KW150" s="8"/>
      <c r="KX150" s="8"/>
      <c r="KY150" s="8"/>
      <c r="KZ150" s="8"/>
      <c r="LA150" s="8"/>
      <c r="LB150" s="8"/>
      <c r="LC150" s="8"/>
      <c r="LD150" s="8"/>
      <c r="LE150" s="8"/>
      <c r="LF150" s="8"/>
      <c r="LG150" s="8"/>
      <c r="LH150" s="8"/>
      <c r="LI150" s="8"/>
      <c r="LJ150" s="8"/>
      <c r="LK150" s="8"/>
      <c r="LL150" s="8"/>
      <c r="LM150" s="8"/>
      <c r="LN150" s="8"/>
      <c r="LO150" s="8"/>
      <c r="LP150" s="8"/>
      <c r="LQ150" s="8"/>
      <c r="LR150" s="8"/>
      <c r="LS150" s="8"/>
      <c r="LT150" s="8"/>
      <c r="LU150" s="8"/>
      <c r="LV150" s="8"/>
      <c r="LW150" s="8"/>
      <c r="LX150" s="8"/>
      <c r="LY150" s="8"/>
      <c r="LZ150" s="8"/>
      <c r="MA150" s="8"/>
      <c r="MB150" s="8"/>
      <c r="MC150" s="8"/>
      <c r="MD150" s="8"/>
      <c r="ME150" s="8"/>
      <c r="MF150" s="8"/>
      <c r="MG150" s="8"/>
      <c r="MH150" s="8"/>
      <c r="MI150" s="8"/>
      <c r="MJ150" s="8"/>
      <c r="MK150" s="8"/>
      <c r="ML150" s="8"/>
      <c r="MM150" s="8"/>
      <c r="MN150" s="8"/>
      <c r="MO150" s="8"/>
      <c r="MP150" s="8"/>
      <c r="MQ150" s="8"/>
      <c r="MR150" s="8"/>
      <c r="MS150" s="8"/>
      <c r="MT150" s="8"/>
      <c r="MU150" s="8"/>
      <c r="MV150" s="8"/>
      <c r="MW150" s="8"/>
      <c r="MX150" s="8"/>
      <c r="MY150" s="8"/>
      <c r="MZ150" s="8"/>
      <c r="NA150" s="8"/>
      <c r="NB150" s="8"/>
    </row>
    <row r="151" spans="1:366" s="9" customFormat="1" ht="30" customHeight="1" x14ac:dyDescent="0.25">
      <c r="A151" s="6" t="s">
        <v>242</v>
      </c>
      <c r="B151" s="6">
        <v>11</v>
      </c>
      <c r="C151" s="41" t="s">
        <v>84</v>
      </c>
      <c r="D151" s="49" t="s">
        <v>246</v>
      </c>
      <c r="E151" s="43">
        <f t="shared" si="80"/>
        <v>3</v>
      </c>
      <c r="F151" s="7">
        <v>3</v>
      </c>
      <c r="G151" s="7">
        <v>0</v>
      </c>
      <c r="H151" s="7">
        <v>3</v>
      </c>
      <c r="I151" s="7"/>
      <c r="J151" s="7"/>
      <c r="K151" s="7"/>
      <c r="L151" s="7"/>
      <c r="M151" s="7"/>
      <c r="N151" s="7">
        <v>3</v>
      </c>
      <c r="O151" s="20">
        <f t="shared" si="81"/>
        <v>1</v>
      </c>
      <c r="P151" s="7">
        <v>107</v>
      </c>
      <c r="Q151" s="7">
        <v>107</v>
      </c>
      <c r="R151" s="20">
        <f t="shared" si="82"/>
        <v>1</v>
      </c>
      <c r="S151" s="7">
        <v>48</v>
      </c>
      <c r="T151" s="7">
        <v>48</v>
      </c>
      <c r="U151" s="20">
        <f t="shared" si="83"/>
        <v>1</v>
      </c>
      <c r="V151" s="16">
        <v>23</v>
      </c>
      <c r="W151" s="16">
        <v>9</v>
      </c>
      <c r="X151" s="16">
        <v>23</v>
      </c>
      <c r="Y151" s="21">
        <f t="shared" si="75"/>
        <v>1</v>
      </c>
      <c r="Z151" s="52">
        <f t="shared" si="76"/>
        <v>7</v>
      </c>
      <c r="AA151" s="52">
        <f t="shared" si="77"/>
        <v>100</v>
      </c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  <c r="HV151" s="8"/>
      <c r="HW151" s="8"/>
      <c r="HX151" s="8"/>
      <c r="HY151" s="8"/>
      <c r="HZ151" s="8"/>
      <c r="IA151" s="8"/>
      <c r="IB151" s="8"/>
      <c r="IC151" s="8"/>
      <c r="ID151" s="8"/>
      <c r="IE151" s="8"/>
      <c r="IF151" s="8"/>
      <c r="IG151" s="8"/>
      <c r="IH151" s="8"/>
      <c r="II151" s="8"/>
      <c r="IJ151" s="8"/>
      <c r="IK151" s="8"/>
      <c r="IL151" s="8"/>
      <c r="IM151" s="8"/>
      <c r="IN151" s="8"/>
      <c r="IO151" s="8"/>
      <c r="IP151" s="8"/>
      <c r="IQ151" s="8"/>
      <c r="IR151" s="8"/>
      <c r="IS151" s="8"/>
      <c r="IT151" s="8"/>
      <c r="IU151" s="8"/>
      <c r="IV151" s="8"/>
      <c r="IW151" s="8"/>
      <c r="IX151" s="8"/>
      <c r="IY151" s="8"/>
      <c r="IZ151" s="8"/>
      <c r="JA151" s="8"/>
      <c r="JB151" s="8"/>
      <c r="JC151" s="8"/>
      <c r="JD151" s="8"/>
      <c r="JE151" s="8"/>
      <c r="JF151" s="8"/>
      <c r="JG151" s="8"/>
      <c r="JH151" s="8"/>
      <c r="JI151" s="8"/>
      <c r="JJ151" s="8"/>
      <c r="JK151" s="8"/>
      <c r="JL151" s="8"/>
      <c r="JM151" s="8"/>
      <c r="JN151" s="8"/>
      <c r="JO151" s="8"/>
      <c r="JP151" s="8"/>
      <c r="JQ151" s="8"/>
      <c r="JR151" s="8"/>
      <c r="JS151" s="8"/>
      <c r="JT151" s="8"/>
      <c r="JU151" s="8"/>
      <c r="JV151" s="8"/>
      <c r="JW151" s="8"/>
      <c r="JX151" s="8"/>
      <c r="JY151" s="8"/>
      <c r="JZ151" s="8"/>
      <c r="KA151" s="8"/>
      <c r="KB151" s="8"/>
      <c r="KC151" s="8"/>
      <c r="KD151" s="8"/>
      <c r="KE151" s="8"/>
      <c r="KF151" s="8"/>
      <c r="KG151" s="8"/>
      <c r="KH151" s="8"/>
      <c r="KI151" s="8"/>
      <c r="KJ151" s="8"/>
      <c r="KK151" s="8"/>
      <c r="KL151" s="8"/>
      <c r="KM151" s="8"/>
      <c r="KN151" s="8"/>
      <c r="KO151" s="8"/>
      <c r="KP151" s="8"/>
      <c r="KQ151" s="8"/>
      <c r="KR151" s="8"/>
      <c r="KS151" s="8"/>
      <c r="KT151" s="8"/>
      <c r="KU151" s="8"/>
      <c r="KV151" s="8"/>
      <c r="KW151" s="8"/>
      <c r="KX151" s="8"/>
      <c r="KY151" s="8"/>
      <c r="KZ151" s="8"/>
      <c r="LA151" s="8"/>
      <c r="LB151" s="8"/>
      <c r="LC151" s="8"/>
      <c r="LD151" s="8"/>
      <c r="LE151" s="8"/>
      <c r="LF151" s="8"/>
      <c r="LG151" s="8"/>
      <c r="LH151" s="8"/>
      <c r="LI151" s="8"/>
      <c r="LJ151" s="8"/>
      <c r="LK151" s="8"/>
      <c r="LL151" s="8"/>
      <c r="LM151" s="8"/>
      <c r="LN151" s="8"/>
      <c r="LO151" s="8"/>
      <c r="LP151" s="8"/>
      <c r="LQ151" s="8"/>
      <c r="LR151" s="8"/>
      <c r="LS151" s="8"/>
      <c r="LT151" s="8"/>
      <c r="LU151" s="8"/>
      <c r="LV151" s="8"/>
      <c r="LW151" s="8"/>
      <c r="LX151" s="8"/>
      <c r="LY151" s="8"/>
      <c r="LZ151" s="8"/>
      <c r="MA151" s="8"/>
      <c r="MB151" s="8"/>
      <c r="MC151" s="8"/>
      <c r="MD151" s="8"/>
      <c r="ME151" s="8"/>
      <c r="MF151" s="8"/>
      <c r="MG151" s="8"/>
      <c r="MH151" s="8"/>
      <c r="MI151" s="8"/>
      <c r="MJ151" s="8"/>
      <c r="MK151" s="8"/>
      <c r="ML151" s="8"/>
      <c r="MM151" s="8"/>
      <c r="MN151" s="8"/>
      <c r="MO151" s="8"/>
      <c r="MP151" s="8"/>
      <c r="MQ151" s="8"/>
      <c r="MR151" s="8"/>
      <c r="MS151" s="8"/>
      <c r="MT151" s="8"/>
      <c r="MU151" s="8"/>
      <c r="MV151" s="8"/>
      <c r="MW151" s="8"/>
      <c r="MX151" s="8"/>
      <c r="MY151" s="8"/>
      <c r="MZ151" s="8"/>
      <c r="NA151" s="8"/>
      <c r="NB151" s="8"/>
    </row>
    <row r="152" spans="1:366" s="9" customFormat="1" ht="30" customHeight="1" x14ac:dyDescent="0.25">
      <c r="A152" s="6" t="s">
        <v>242</v>
      </c>
      <c r="B152" s="6">
        <v>12</v>
      </c>
      <c r="C152" s="41" t="s">
        <v>85</v>
      </c>
      <c r="D152" s="49" t="s">
        <v>246</v>
      </c>
      <c r="E152" s="43">
        <f t="shared" si="80"/>
        <v>3</v>
      </c>
      <c r="F152" s="7">
        <v>2</v>
      </c>
      <c r="G152" s="7">
        <v>0</v>
      </c>
      <c r="H152" s="7">
        <v>1</v>
      </c>
      <c r="I152" s="7"/>
      <c r="J152" s="7">
        <v>1</v>
      </c>
      <c r="K152" s="7"/>
      <c r="L152" s="7"/>
      <c r="M152" s="7"/>
      <c r="N152" s="7">
        <v>2</v>
      </c>
      <c r="O152" s="20">
        <f t="shared" si="81"/>
        <v>1</v>
      </c>
      <c r="P152" s="7">
        <v>42</v>
      </c>
      <c r="Q152" s="7">
        <v>42</v>
      </c>
      <c r="R152" s="20">
        <f t="shared" si="82"/>
        <v>1</v>
      </c>
      <c r="S152" s="7">
        <v>35</v>
      </c>
      <c r="T152" s="7">
        <v>35</v>
      </c>
      <c r="U152" s="20">
        <f t="shared" si="83"/>
        <v>1</v>
      </c>
      <c r="V152" s="16">
        <v>23</v>
      </c>
      <c r="W152" s="16">
        <v>6</v>
      </c>
      <c r="X152" s="16">
        <v>23</v>
      </c>
      <c r="Y152" s="21">
        <f t="shared" si="75"/>
        <v>1</v>
      </c>
      <c r="Z152" s="52">
        <f t="shared" si="76"/>
        <v>7</v>
      </c>
      <c r="AA152" s="52">
        <f t="shared" si="77"/>
        <v>100</v>
      </c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  <c r="GX152" s="8"/>
      <c r="GY152" s="8"/>
      <c r="GZ152" s="8"/>
      <c r="HA152" s="8"/>
      <c r="HB152" s="8"/>
      <c r="HC152" s="8"/>
      <c r="HD152" s="8"/>
      <c r="HE152" s="8"/>
      <c r="HF152" s="8"/>
      <c r="HG152" s="8"/>
      <c r="HH152" s="8"/>
      <c r="HI152" s="8"/>
      <c r="HJ152" s="8"/>
      <c r="HK152" s="8"/>
      <c r="HL152" s="8"/>
      <c r="HM152" s="8"/>
      <c r="HN152" s="8"/>
      <c r="HO152" s="8"/>
      <c r="HP152" s="8"/>
      <c r="HQ152" s="8"/>
      <c r="HR152" s="8"/>
      <c r="HS152" s="8"/>
      <c r="HT152" s="8"/>
      <c r="HU152" s="8"/>
      <c r="HV152" s="8"/>
      <c r="HW152" s="8"/>
      <c r="HX152" s="8"/>
      <c r="HY152" s="8"/>
      <c r="HZ152" s="8"/>
      <c r="IA152" s="8"/>
      <c r="IB152" s="8"/>
      <c r="IC152" s="8"/>
      <c r="ID152" s="8"/>
      <c r="IE152" s="8"/>
      <c r="IF152" s="8"/>
      <c r="IG152" s="8"/>
      <c r="IH152" s="8"/>
      <c r="II152" s="8"/>
      <c r="IJ152" s="8"/>
      <c r="IK152" s="8"/>
      <c r="IL152" s="8"/>
      <c r="IM152" s="8"/>
      <c r="IN152" s="8"/>
      <c r="IO152" s="8"/>
      <c r="IP152" s="8"/>
      <c r="IQ152" s="8"/>
      <c r="IR152" s="8"/>
      <c r="IS152" s="8"/>
      <c r="IT152" s="8"/>
      <c r="IU152" s="8"/>
      <c r="IV152" s="8"/>
      <c r="IW152" s="8"/>
      <c r="IX152" s="8"/>
      <c r="IY152" s="8"/>
      <c r="IZ152" s="8"/>
      <c r="JA152" s="8"/>
      <c r="JB152" s="8"/>
      <c r="JC152" s="8"/>
      <c r="JD152" s="8"/>
      <c r="JE152" s="8"/>
      <c r="JF152" s="8"/>
      <c r="JG152" s="8"/>
      <c r="JH152" s="8"/>
      <c r="JI152" s="8"/>
      <c r="JJ152" s="8"/>
      <c r="JK152" s="8"/>
      <c r="JL152" s="8"/>
      <c r="JM152" s="8"/>
      <c r="JN152" s="8"/>
      <c r="JO152" s="8"/>
      <c r="JP152" s="8"/>
      <c r="JQ152" s="8"/>
      <c r="JR152" s="8"/>
      <c r="JS152" s="8"/>
      <c r="JT152" s="8"/>
      <c r="JU152" s="8"/>
      <c r="JV152" s="8"/>
      <c r="JW152" s="8"/>
      <c r="JX152" s="8"/>
      <c r="JY152" s="8"/>
      <c r="JZ152" s="8"/>
      <c r="KA152" s="8"/>
      <c r="KB152" s="8"/>
      <c r="KC152" s="8"/>
      <c r="KD152" s="8"/>
      <c r="KE152" s="8"/>
      <c r="KF152" s="8"/>
      <c r="KG152" s="8"/>
      <c r="KH152" s="8"/>
      <c r="KI152" s="8"/>
      <c r="KJ152" s="8"/>
      <c r="KK152" s="8"/>
      <c r="KL152" s="8"/>
      <c r="KM152" s="8"/>
      <c r="KN152" s="8"/>
      <c r="KO152" s="8"/>
      <c r="KP152" s="8"/>
      <c r="KQ152" s="8"/>
      <c r="KR152" s="8"/>
      <c r="KS152" s="8"/>
      <c r="KT152" s="8"/>
      <c r="KU152" s="8"/>
      <c r="KV152" s="8"/>
      <c r="KW152" s="8"/>
      <c r="KX152" s="8"/>
      <c r="KY152" s="8"/>
      <c r="KZ152" s="8"/>
      <c r="LA152" s="8"/>
      <c r="LB152" s="8"/>
      <c r="LC152" s="8"/>
      <c r="LD152" s="8"/>
      <c r="LE152" s="8"/>
      <c r="LF152" s="8"/>
      <c r="LG152" s="8"/>
      <c r="LH152" s="8"/>
      <c r="LI152" s="8"/>
      <c r="LJ152" s="8"/>
      <c r="LK152" s="8"/>
      <c r="LL152" s="8"/>
      <c r="LM152" s="8"/>
      <c r="LN152" s="8"/>
      <c r="LO152" s="8"/>
      <c r="LP152" s="8"/>
      <c r="LQ152" s="8"/>
      <c r="LR152" s="8"/>
      <c r="LS152" s="8"/>
      <c r="LT152" s="8"/>
      <c r="LU152" s="8"/>
      <c r="LV152" s="8"/>
      <c r="LW152" s="8"/>
      <c r="LX152" s="8"/>
      <c r="LY152" s="8"/>
      <c r="LZ152" s="8"/>
      <c r="MA152" s="8"/>
      <c r="MB152" s="8"/>
      <c r="MC152" s="8"/>
      <c r="MD152" s="8"/>
      <c r="ME152" s="8"/>
      <c r="MF152" s="8"/>
      <c r="MG152" s="8"/>
      <c r="MH152" s="8"/>
      <c r="MI152" s="8"/>
      <c r="MJ152" s="8"/>
      <c r="MK152" s="8"/>
      <c r="ML152" s="8"/>
      <c r="MM152" s="8"/>
      <c r="MN152" s="8"/>
      <c r="MO152" s="8"/>
      <c r="MP152" s="8"/>
      <c r="MQ152" s="8"/>
      <c r="MR152" s="8"/>
      <c r="MS152" s="8"/>
      <c r="MT152" s="8"/>
      <c r="MU152" s="8"/>
      <c r="MV152" s="8"/>
      <c r="MW152" s="8"/>
      <c r="MX152" s="8"/>
      <c r="MY152" s="8"/>
      <c r="MZ152" s="8"/>
      <c r="NA152" s="8"/>
      <c r="NB152" s="8"/>
    </row>
    <row r="153" spans="1:366" s="9" customFormat="1" ht="30" customHeight="1" x14ac:dyDescent="0.25">
      <c r="A153" s="6" t="s">
        <v>242</v>
      </c>
      <c r="B153" s="6">
        <v>13</v>
      </c>
      <c r="C153" s="41" t="s">
        <v>86</v>
      </c>
      <c r="D153" s="49" t="s">
        <v>246</v>
      </c>
      <c r="E153" s="43">
        <f t="shared" si="80"/>
        <v>3</v>
      </c>
      <c r="F153" s="7">
        <v>2</v>
      </c>
      <c r="G153" s="7">
        <v>0</v>
      </c>
      <c r="H153" s="7">
        <v>2</v>
      </c>
      <c r="I153" s="7"/>
      <c r="J153" s="7"/>
      <c r="K153" s="7"/>
      <c r="L153" s="7"/>
      <c r="M153" s="7"/>
      <c r="N153" s="7">
        <v>2</v>
      </c>
      <c r="O153" s="20">
        <f t="shared" si="81"/>
        <v>1</v>
      </c>
      <c r="P153" s="7">
        <v>30</v>
      </c>
      <c r="Q153" s="7">
        <v>30</v>
      </c>
      <c r="R153" s="20">
        <f t="shared" si="82"/>
        <v>1</v>
      </c>
      <c r="S153" s="7">
        <v>24</v>
      </c>
      <c r="T153" s="7">
        <v>24</v>
      </c>
      <c r="U153" s="20">
        <f t="shared" si="83"/>
        <v>1</v>
      </c>
      <c r="V153" s="16">
        <v>18</v>
      </c>
      <c r="W153" s="16">
        <v>4</v>
      </c>
      <c r="X153" s="16">
        <v>18</v>
      </c>
      <c r="Y153" s="21">
        <f t="shared" si="75"/>
        <v>1</v>
      </c>
      <c r="Z153" s="52">
        <f t="shared" si="76"/>
        <v>7</v>
      </c>
      <c r="AA153" s="52">
        <f t="shared" si="77"/>
        <v>100</v>
      </c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  <c r="GX153" s="8"/>
      <c r="GY153" s="8"/>
      <c r="GZ153" s="8"/>
      <c r="HA153" s="8"/>
      <c r="HB153" s="8"/>
      <c r="HC153" s="8"/>
      <c r="HD153" s="8"/>
      <c r="HE153" s="8"/>
      <c r="HF153" s="8"/>
      <c r="HG153" s="8"/>
      <c r="HH153" s="8"/>
      <c r="HI153" s="8"/>
      <c r="HJ153" s="8"/>
      <c r="HK153" s="8"/>
      <c r="HL153" s="8"/>
      <c r="HM153" s="8"/>
      <c r="HN153" s="8"/>
      <c r="HO153" s="8"/>
      <c r="HP153" s="8"/>
      <c r="HQ153" s="8"/>
      <c r="HR153" s="8"/>
      <c r="HS153" s="8"/>
      <c r="HT153" s="8"/>
      <c r="HU153" s="8"/>
      <c r="HV153" s="8"/>
      <c r="HW153" s="8"/>
      <c r="HX153" s="8"/>
      <c r="HY153" s="8"/>
      <c r="HZ153" s="8"/>
      <c r="IA153" s="8"/>
      <c r="IB153" s="8"/>
      <c r="IC153" s="8"/>
      <c r="ID153" s="8"/>
      <c r="IE153" s="8"/>
      <c r="IF153" s="8"/>
      <c r="IG153" s="8"/>
      <c r="IH153" s="8"/>
      <c r="II153" s="8"/>
      <c r="IJ153" s="8"/>
      <c r="IK153" s="8"/>
      <c r="IL153" s="8"/>
      <c r="IM153" s="8"/>
      <c r="IN153" s="8"/>
      <c r="IO153" s="8"/>
      <c r="IP153" s="8"/>
      <c r="IQ153" s="8"/>
      <c r="IR153" s="8"/>
      <c r="IS153" s="8"/>
      <c r="IT153" s="8"/>
      <c r="IU153" s="8"/>
      <c r="IV153" s="8"/>
      <c r="IW153" s="8"/>
      <c r="IX153" s="8"/>
      <c r="IY153" s="8"/>
      <c r="IZ153" s="8"/>
      <c r="JA153" s="8"/>
      <c r="JB153" s="8"/>
      <c r="JC153" s="8"/>
      <c r="JD153" s="8"/>
      <c r="JE153" s="8"/>
      <c r="JF153" s="8"/>
      <c r="JG153" s="8"/>
      <c r="JH153" s="8"/>
      <c r="JI153" s="8"/>
      <c r="JJ153" s="8"/>
      <c r="JK153" s="8"/>
      <c r="JL153" s="8"/>
      <c r="JM153" s="8"/>
      <c r="JN153" s="8"/>
      <c r="JO153" s="8"/>
      <c r="JP153" s="8"/>
      <c r="JQ153" s="8"/>
      <c r="JR153" s="8"/>
      <c r="JS153" s="8"/>
      <c r="JT153" s="8"/>
      <c r="JU153" s="8"/>
      <c r="JV153" s="8"/>
      <c r="JW153" s="8"/>
      <c r="JX153" s="8"/>
      <c r="JY153" s="8"/>
      <c r="JZ153" s="8"/>
      <c r="KA153" s="8"/>
      <c r="KB153" s="8"/>
      <c r="KC153" s="8"/>
      <c r="KD153" s="8"/>
      <c r="KE153" s="8"/>
      <c r="KF153" s="8"/>
      <c r="KG153" s="8"/>
      <c r="KH153" s="8"/>
      <c r="KI153" s="8"/>
      <c r="KJ153" s="8"/>
      <c r="KK153" s="8"/>
      <c r="KL153" s="8"/>
      <c r="KM153" s="8"/>
      <c r="KN153" s="8"/>
      <c r="KO153" s="8"/>
      <c r="KP153" s="8"/>
      <c r="KQ153" s="8"/>
      <c r="KR153" s="8"/>
      <c r="KS153" s="8"/>
      <c r="KT153" s="8"/>
      <c r="KU153" s="8"/>
      <c r="KV153" s="8"/>
      <c r="KW153" s="8"/>
      <c r="KX153" s="8"/>
      <c r="KY153" s="8"/>
      <c r="KZ153" s="8"/>
      <c r="LA153" s="8"/>
      <c r="LB153" s="8"/>
      <c r="LC153" s="8"/>
      <c r="LD153" s="8"/>
      <c r="LE153" s="8"/>
      <c r="LF153" s="8"/>
      <c r="LG153" s="8"/>
      <c r="LH153" s="8"/>
      <c r="LI153" s="8"/>
      <c r="LJ153" s="8"/>
      <c r="LK153" s="8"/>
      <c r="LL153" s="8"/>
      <c r="LM153" s="8"/>
      <c r="LN153" s="8"/>
      <c r="LO153" s="8"/>
      <c r="LP153" s="8"/>
      <c r="LQ153" s="8"/>
      <c r="LR153" s="8"/>
      <c r="LS153" s="8"/>
      <c r="LT153" s="8"/>
      <c r="LU153" s="8"/>
      <c r="LV153" s="8"/>
      <c r="LW153" s="8"/>
      <c r="LX153" s="8"/>
      <c r="LY153" s="8"/>
      <c r="LZ153" s="8"/>
      <c r="MA153" s="8"/>
      <c r="MB153" s="8"/>
      <c r="MC153" s="8"/>
      <c r="MD153" s="8"/>
      <c r="ME153" s="8"/>
      <c r="MF153" s="8"/>
      <c r="MG153" s="8"/>
      <c r="MH153" s="8"/>
      <c r="MI153" s="8"/>
      <c r="MJ153" s="8"/>
      <c r="MK153" s="8"/>
      <c r="ML153" s="8"/>
      <c r="MM153" s="8"/>
      <c r="MN153" s="8"/>
      <c r="MO153" s="8"/>
      <c r="MP153" s="8"/>
      <c r="MQ153" s="8"/>
      <c r="MR153" s="8"/>
      <c r="MS153" s="8"/>
      <c r="MT153" s="8"/>
      <c r="MU153" s="8"/>
      <c r="MV153" s="8"/>
      <c r="MW153" s="8"/>
      <c r="MX153" s="8"/>
      <c r="MY153" s="8"/>
      <c r="MZ153" s="8"/>
      <c r="NA153" s="8"/>
      <c r="NB153" s="8"/>
    </row>
    <row r="154" spans="1:366" s="9" customFormat="1" ht="30" customHeight="1" x14ac:dyDescent="0.25">
      <c r="A154" s="6" t="s">
        <v>242</v>
      </c>
      <c r="B154" s="6">
        <v>14</v>
      </c>
      <c r="C154" s="41" t="s">
        <v>87</v>
      </c>
      <c r="D154" s="49" t="s">
        <v>246</v>
      </c>
      <c r="E154" s="43">
        <f t="shared" si="80"/>
        <v>3</v>
      </c>
      <c r="F154" s="7">
        <v>2</v>
      </c>
      <c r="G154" s="7">
        <v>0</v>
      </c>
      <c r="H154" s="7">
        <v>2</v>
      </c>
      <c r="I154" s="7"/>
      <c r="J154" s="7"/>
      <c r="K154" s="7"/>
      <c r="L154" s="7"/>
      <c r="M154" s="7"/>
      <c r="N154" s="7">
        <v>2</v>
      </c>
      <c r="O154" s="20">
        <f t="shared" si="81"/>
        <v>1</v>
      </c>
      <c r="P154" s="7">
        <v>38</v>
      </c>
      <c r="Q154" s="7">
        <v>38</v>
      </c>
      <c r="R154" s="20">
        <f t="shared" si="82"/>
        <v>1</v>
      </c>
      <c r="S154" s="7">
        <v>33</v>
      </c>
      <c r="T154" s="7">
        <v>33</v>
      </c>
      <c r="U154" s="20">
        <f t="shared" si="83"/>
        <v>1</v>
      </c>
      <c r="V154" s="16">
        <v>19</v>
      </c>
      <c r="W154" s="16">
        <v>5</v>
      </c>
      <c r="X154" s="16">
        <v>19</v>
      </c>
      <c r="Y154" s="21">
        <f t="shared" si="75"/>
        <v>1</v>
      </c>
      <c r="Z154" s="52">
        <f t="shared" si="76"/>
        <v>7</v>
      </c>
      <c r="AA154" s="52">
        <f t="shared" si="77"/>
        <v>100</v>
      </c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  <c r="GX154" s="8"/>
      <c r="GY154" s="8"/>
      <c r="GZ154" s="8"/>
      <c r="HA154" s="8"/>
      <c r="HB154" s="8"/>
      <c r="HC154" s="8"/>
      <c r="HD154" s="8"/>
      <c r="HE154" s="8"/>
      <c r="HF154" s="8"/>
      <c r="HG154" s="8"/>
      <c r="HH154" s="8"/>
      <c r="HI154" s="8"/>
      <c r="HJ154" s="8"/>
      <c r="HK154" s="8"/>
      <c r="HL154" s="8"/>
      <c r="HM154" s="8"/>
      <c r="HN154" s="8"/>
      <c r="HO154" s="8"/>
      <c r="HP154" s="8"/>
      <c r="HQ154" s="8"/>
      <c r="HR154" s="8"/>
      <c r="HS154" s="8"/>
      <c r="HT154" s="8"/>
      <c r="HU154" s="8"/>
      <c r="HV154" s="8"/>
      <c r="HW154" s="8"/>
      <c r="HX154" s="8"/>
      <c r="HY154" s="8"/>
      <c r="HZ154" s="8"/>
      <c r="IA154" s="8"/>
      <c r="IB154" s="8"/>
      <c r="IC154" s="8"/>
      <c r="ID154" s="8"/>
      <c r="IE154" s="8"/>
      <c r="IF154" s="8"/>
      <c r="IG154" s="8"/>
      <c r="IH154" s="8"/>
      <c r="II154" s="8"/>
      <c r="IJ154" s="8"/>
      <c r="IK154" s="8"/>
      <c r="IL154" s="8"/>
      <c r="IM154" s="8"/>
      <c r="IN154" s="8"/>
      <c r="IO154" s="8"/>
      <c r="IP154" s="8"/>
      <c r="IQ154" s="8"/>
      <c r="IR154" s="8"/>
      <c r="IS154" s="8"/>
      <c r="IT154" s="8"/>
      <c r="IU154" s="8"/>
      <c r="IV154" s="8"/>
      <c r="IW154" s="8"/>
      <c r="IX154" s="8"/>
      <c r="IY154" s="8"/>
      <c r="IZ154" s="8"/>
      <c r="JA154" s="8"/>
      <c r="JB154" s="8"/>
      <c r="JC154" s="8"/>
      <c r="JD154" s="8"/>
      <c r="JE154" s="8"/>
      <c r="JF154" s="8"/>
      <c r="JG154" s="8"/>
      <c r="JH154" s="8"/>
      <c r="JI154" s="8"/>
      <c r="JJ154" s="8"/>
      <c r="JK154" s="8"/>
      <c r="JL154" s="8"/>
      <c r="JM154" s="8"/>
      <c r="JN154" s="8"/>
      <c r="JO154" s="8"/>
      <c r="JP154" s="8"/>
      <c r="JQ154" s="8"/>
      <c r="JR154" s="8"/>
      <c r="JS154" s="8"/>
      <c r="JT154" s="8"/>
      <c r="JU154" s="8"/>
      <c r="JV154" s="8"/>
      <c r="JW154" s="8"/>
      <c r="JX154" s="8"/>
      <c r="JY154" s="8"/>
      <c r="JZ154" s="8"/>
      <c r="KA154" s="8"/>
      <c r="KB154" s="8"/>
      <c r="KC154" s="8"/>
      <c r="KD154" s="8"/>
      <c r="KE154" s="8"/>
      <c r="KF154" s="8"/>
      <c r="KG154" s="8"/>
      <c r="KH154" s="8"/>
      <c r="KI154" s="8"/>
      <c r="KJ154" s="8"/>
      <c r="KK154" s="8"/>
      <c r="KL154" s="8"/>
      <c r="KM154" s="8"/>
      <c r="KN154" s="8"/>
      <c r="KO154" s="8"/>
      <c r="KP154" s="8"/>
      <c r="KQ154" s="8"/>
      <c r="KR154" s="8"/>
      <c r="KS154" s="8"/>
      <c r="KT154" s="8"/>
      <c r="KU154" s="8"/>
      <c r="KV154" s="8"/>
      <c r="KW154" s="8"/>
      <c r="KX154" s="8"/>
      <c r="KY154" s="8"/>
      <c r="KZ154" s="8"/>
      <c r="LA154" s="8"/>
      <c r="LB154" s="8"/>
      <c r="LC154" s="8"/>
      <c r="LD154" s="8"/>
      <c r="LE154" s="8"/>
      <c r="LF154" s="8"/>
      <c r="LG154" s="8"/>
      <c r="LH154" s="8"/>
      <c r="LI154" s="8"/>
      <c r="LJ154" s="8"/>
      <c r="LK154" s="8"/>
      <c r="LL154" s="8"/>
      <c r="LM154" s="8"/>
      <c r="LN154" s="8"/>
      <c r="LO154" s="8"/>
      <c r="LP154" s="8"/>
      <c r="LQ154" s="8"/>
      <c r="LR154" s="8"/>
      <c r="LS154" s="8"/>
      <c r="LT154" s="8"/>
      <c r="LU154" s="8"/>
      <c r="LV154" s="8"/>
      <c r="LW154" s="8"/>
      <c r="LX154" s="8"/>
      <c r="LY154" s="8"/>
      <c r="LZ154" s="8"/>
      <c r="MA154" s="8"/>
      <c r="MB154" s="8"/>
      <c r="MC154" s="8"/>
      <c r="MD154" s="8"/>
      <c r="ME154" s="8"/>
      <c r="MF154" s="8"/>
      <c r="MG154" s="8"/>
      <c r="MH154" s="8"/>
      <c r="MI154" s="8"/>
      <c r="MJ154" s="8"/>
      <c r="MK154" s="8"/>
      <c r="ML154" s="8"/>
      <c r="MM154" s="8"/>
      <c r="MN154" s="8"/>
      <c r="MO154" s="8"/>
      <c r="MP154" s="8"/>
      <c r="MQ154" s="8"/>
      <c r="MR154" s="8"/>
      <c r="MS154" s="8"/>
      <c r="MT154" s="8"/>
      <c r="MU154" s="8"/>
      <c r="MV154" s="8"/>
      <c r="MW154" s="8"/>
      <c r="MX154" s="8"/>
      <c r="MY154" s="8"/>
      <c r="MZ154" s="8"/>
      <c r="NA154" s="8"/>
      <c r="NB154" s="8"/>
    </row>
    <row r="155" spans="1:366" s="9" customFormat="1" ht="30" customHeight="1" x14ac:dyDescent="0.25">
      <c r="A155" s="6" t="s">
        <v>242</v>
      </c>
      <c r="B155" s="6">
        <v>15</v>
      </c>
      <c r="C155" s="41" t="s">
        <v>88</v>
      </c>
      <c r="D155" s="49" t="s">
        <v>246</v>
      </c>
      <c r="E155" s="43">
        <f t="shared" si="80"/>
        <v>3</v>
      </c>
      <c r="F155" s="7">
        <v>3</v>
      </c>
      <c r="G155" s="7">
        <v>0</v>
      </c>
      <c r="H155" s="7">
        <v>3</v>
      </c>
      <c r="I155" s="7"/>
      <c r="J155" s="7"/>
      <c r="K155" s="7"/>
      <c r="L155" s="7"/>
      <c r="M155" s="7"/>
      <c r="N155" s="7">
        <v>3</v>
      </c>
      <c r="O155" s="20">
        <f t="shared" si="81"/>
        <v>1</v>
      </c>
      <c r="P155" s="7">
        <v>57</v>
      </c>
      <c r="Q155" s="7">
        <v>57</v>
      </c>
      <c r="R155" s="20">
        <f t="shared" si="82"/>
        <v>1</v>
      </c>
      <c r="S155" s="7">
        <v>48</v>
      </c>
      <c r="T155" s="7">
        <v>48</v>
      </c>
      <c r="U155" s="20">
        <f t="shared" si="83"/>
        <v>1</v>
      </c>
      <c r="V155" s="16">
        <v>18</v>
      </c>
      <c r="W155" s="16">
        <v>3</v>
      </c>
      <c r="X155" s="16">
        <v>18</v>
      </c>
      <c r="Y155" s="21">
        <f t="shared" si="75"/>
        <v>1</v>
      </c>
      <c r="Z155" s="52">
        <f t="shared" si="76"/>
        <v>7</v>
      </c>
      <c r="AA155" s="52">
        <f t="shared" si="77"/>
        <v>100</v>
      </c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  <c r="FO155" s="8"/>
      <c r="FP155" s="8"/>
      <c r="FQ155" s="8"/>
      <c r="FR155" s="8"/>
      <c r="FS155" s="8"/>
      <c r="FT155" s="8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  <c r="GK155" s="8"/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  <c r="GX155" s="8"/>
      <c r="GY155" s="8"/>
      <c r="GZ155" s="8"/>
      <c r="HA155" s="8"/>
      <c r="HB155" s="8"/>
      <c r="HC155" s="8"/>
      <c r="HD155" s="8"/>
      <c r="HE155" s="8"/>
      <c r="HF155" s="8"/>
      <c r="HG155" s="8"/>
      <c r="HH155" s="8"/>
      <c r="HI155" s="8"/>
      <c r="HJ155" s="8"/>
      <c r="HK155" s="8"/>
      <c r="HL155" s="8"/>
      <c r="HM155" s="8"/>
      <c r="HN155" s="8"/>
      <c r="HO155" s="8"/>
      <c r="HP155" s="8"/>
      <c r="HQ155" s="8"/>
      <c r="HR155" s="8"/>
      <c r="HS155" s="8"/>
      <c r="HT155" s="8"/>
      <c r="HU155" s="8"/>
      <c r="HV155" s="8"/>
      <c r="HW155" s="8"/>
      <c r="HX155" s="8"/>
      <c r="HY155" s="8"/>
      <c r="HZ155" s="8"/>
      <c r="IA155" s="8"/>
      <c r="IB155" s="8"/>
      <c r="IC155" s="8"/>
      <c r="ID155" s="8"/>
      <c r="IE155" s="8"/>
      <c r="IF155" s="8"/>
      <c r="IG155" s="8"/>
      <c r="IH155" s="8"/>
      <c r="II155" s="8"/>
      <c r="IJ155" s="8"/>
      <c r="IK155" s="8"/>
      <c r="IL155" s="8"/>
      <c r="IM155" s="8"/>
      <c r="IN155" s="8"/>
      <c r="IO155" s="8"/>
      <c r="IP155" s="8"/>
      <c r="IQ155" s="8"/>
      <c r="IR155" s="8"/>
      <c r="IS155" s="8"/>
      <c r="IT155" s="8"/>
      <c r="IU155" s="8"/>
      <c r="IV155" s="8"/>
      <c r="IW155" s="8"/>
      <c r="IX155" s="8"/>
      <c r="IY155" s="8"/>
      <c r="IZ155" s="8"/>
      <c r="JA155" s="8"/>
      <c r="JB155" s="8"/>
      <c r="JC155" s="8"/>
      <c r="JD155" s="8"/>
      <c r="JE155" s="8"/>
      <c r="JF155" s="8"/>
      <c r="JG155" s="8"/>
      <c r="JH155" s="8"/>
      <c r="JI155" s="8"/>
      <c r="JJ155" s="8"/>
      <c r="JK155" s="8"/>
      <c r="JL155" s="8"/>
      <c r="JM155" s="8"/>
      <c r="JN155" s="8"/>
      <c r="JO155" s="8"/>
      <c r="JP155" s="8"/>
      <c r="JQ155" s="8"/>
      <c r="JR155" s="8"/>
      <c r="JS155" s="8"/>
      <c r="JT155" s="8"/>
      <c r="JU155" s="8"/>
      <c r="JV155" s="8"/>
      <c r="JW155" s="8"/>
      <c r="JX155" s="8"/>
      <c r="JY155" s="8"/>
      <c r="JZ155" s="8"/>
      <c r="KA155" s="8"/>
      <c r="KB155" s="8"/>
      <c r="KC155" s="8"/>
      <c r="KD155" s="8"/>
      <c r="KE155" s="8"/>
      <c r="KF155" s="8"/>
      <c r="KG155" s="8"/>
      <c r="KH155" s="8"/>
      <c r="KI155" s="8"/>
      <c r="KJ155" s="8"/>
      <c r="KK155" s="8"/>
      <c r="KL155" s="8"/>
      <c r="KM155" s="8"/>
      <c r="KN155" s="8"/>
      <c r="KO155" s="8"/>
      <c r="KP155" s="8"/>
      <c r="KQ155" s="8"/>
      <c r="KR155" s="8"/>
      <c r="KS155" s="8"/>
      <c r="KT155" s="8"/>
      <c r="KU155" s="8"/>
      <c r="KV155" s="8"/>
      <c r="KW155" s="8"/>
      <c r="KX155" s="8"/>
      <c r="KY155" s="8"/>
      <c r="KZ155" s="8"/>
      <c r="LA155" s="8"/>
      <c r="LB155" s="8"/>
      <c r="LC155" s="8"/>
      <c r="LD155" s="8"/>
      <c r="LE155" s="8"/>
      <c r="LF155" s="8"/>
      <c r="LG155" s="8"/>
      <c r="LH155" s="8"/>
      <c r="LI155" s="8"/>
      <c r="LJ155" s="8"/>
      <c r="LK155" s="8"/>
      <c r="LL155" s="8"/>
      <c r="LM155" s="8"/>
      <c r="LN155" s="8"/>
      <c r="LO155" s="8"/>
      <c r="LP155" s="8"/>
      <c r="LQ155" s="8"/>
      <c r="LR155" s="8"/>
      <c r="LS155" s="8"/>
      <c r="LT155" s="8"/>
      <c r="LU155" s="8"/>
      <c r="LV155" s="8"/>
      <c r="LW155" s="8"/>
      <c r="LX155" s="8"/>
      <c r="LY155" s="8"/>
      <c r="LZ155" s="8"/>
      <c r="MA155" s="8"/>
      <c r="MB155" s="8"/>
      <c r="MC155" s="8"/>
      <c r="MD155" s="8"/>
      <c r="ME155" s="8"/>
      <c r="MF155" s="8"/>
      <c r="MG155" s="8"/>
      <c r="MH155" s="8"/>
      <c r="MI155" s="8"/>
      <c r="MJ155" s="8"/>
      <c r="MK155" s="8"/>
      <c r="ML155" s="8"/>
      <c r="MM155" s="8"/>
      <c r="MN155" s="8"/>
      <c r="MO155" s="8"/>
      <c r="MP155" s="8"/>
      <c r="MQ155" s="8"/>
      <c r="MR155" s="8"/>
      <c r="MS155" s="8"/>
      <c r="MT155" s="8"/>
      <c r="MU155" s="8"/>
      <c r="MV155" s="8"/>
      <c r="MW155" s="8"/>
      <c r="MX155" s="8"/>
      <c r="MY155" s="8"/>
      <c r="MZ155" s="8"/>
      <c r="NA155" s="8"/>
      <c r="NB155" s="8"/>
    </row>
    <row r="156" spans="1:366" s="9" customFormat="1" ht="30" customHeight="1" x14ac:dyDescent="0.25">
      <c r="A156" s="6" t="s">
        <v>242</v>
      </c>
      <c r="B156" s="6">
        <v>16</v>
      </c>
      <c r="C156" s="41" t="s">
        <v>200</v>
      </c>
      <c r="D156" s="49" t="s">
        <v>246</v>
      </c>
      <c r="E156" s="43">
        <f t="shared" si="80"/>
        <v>3</v>
      </c>
      <c r="F156" s="7">
        <v>1</v>
      </c>
      <c r="G156" s="7">
        <v>0</v>
      </c>
      <c r="H156" s="7">
        <v>1</v>
      </c>
      <c r="I156" s="7"/>
      <c r="J156" s="7"/>
      <c r="K156" s="7"/>
      <c r="L156" s="7"/>
      <c r="M156" s="7"/>
      <c r="N156" s="7">
        <v>1</v>
      </c>
      <c r="O156" s="20">
        <f t="shared" si="81"/>
        <v>1</v>
      </c>
      <c r="P156" s="7">
        <v>19</v>
      </c>
      <c r="Q156" s="7">
        <v>19</v>
      </c>
      <c r="R156" s="20">
        <f t="shared" si="82"/>
        <v>1</v>
      </c>
      <c r="S156" s="7">
        <v>7</v>
      </c>
      <c r="T156" s="7">
        <v>7</v>
      </c>
      <c r="U156" s="20">
        <f t="shared" si="83"/>
        <v>1</v>
      </c>
      <c r="V156" s="16">
        <v>6</v>
      </c>
      <c r="W156" s="16">
        <v>2</v>
      </c>
      <c r="X156" s="16">
        <v>6</v>
      </c>
      <c r="Y156" s="21">
        <f t="shared" si="75"/>
        <v>1</v>
      </c>
      <c r="Z156" s="52">
        <f t="shared" si="76"/>
        <v>7</v>
      </c>
      <c r="AA156" s="52">
        <f t="shared" si="77"/>
        <v>100</v>
      </c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  <c r="HD156" s="8"/>
      <c r="HE156" s="8"/>
      <c r="HF156" s="8"/>
      <c r="HG156" s="8"/>
      <c r="HH156" s="8"/>
      <c r="HI156" s="8"/>
      <c r="HJ156" s="8"/>
      <c r="HK156" s="8"/>
      <c r="HL156" s="8"/>
      <c r="HM156" s="8"/>
      <c r="HN156" s="8"/>
      <c r="HO156" s="8"/>
      <c r="HP156" s="8"/>
      <c r="HQ156" s="8"/>
      <c r="HR156" s="8"/>
      <c r="HS156" s="8"/>
      <c r="HT156" s="8"/>
      <c r="HU156" s="8"/>
      <c r="HV156" s="8"/>
      <c r="HW156" s="8"/>
      <c r="HX156" s="8"/>
      <c r="HY156" s="8"/>
      <c r="HZ156" s="8"/>
      <c r="IA156" s="8"/>
      <c r="IB156" s="8"/>
      <c r="IC156" s="8"/>
      <c r="ID156" s="8"/>
      <c r="IE156" s="8"/>
      <c r="IF156" s="8"/>
      <c r="IG156" s="8"/>
      <c r="IH156" s="8"/>
      <c r="II156" s="8"/>
      <c r="IJ156" s="8"/>
      <c r="IK156" s="8"/>
      <c r="IL156" s="8"/>
      <c r="IM156" s="8"/>
      <c r="IN156" s="8"/>
      <c r="IO156" s="8"/>
      <c r="IP156" s="8"/>
      <c r="IQ156" s="8"/>
      <c r="IR156" s="8"/>
      <c r="IS156" s="8"/>
      <c r="IT156" s="8"/>
      <c r="IU156" s="8"/>
      <c r="IV156" s="8"/>
      <c r="IW156" s="8"/>
      <c r="IX156" s="8"/>
      <c r="IY156" s="8"/>
      <c r="IZ156" s="8"/>
      <c r="JA156" s="8"/>
      <c r="JB156" s="8"/>
      <c r="JC156" s="8"/>
      <c r="JD156" s="8"/>
      <c r="JE156" s="8"/>
      <c r="JF156" s="8"/>
      <c r="JG156" s="8"/>
      <c r="JH156" s="8"/>
      <c r="JI156" s="8"/>
      <c r="JJ156" s="8"/>
      <c r="JK156" s="8"/>
      <c r="JL156" s="8"/>
      <c r="JM156" s="8"/>
      <c r="JN156" s="8"/>
      <c r="JO156" s="8"/>
      <c r="JP156" s="8"/>
      <c r="JQ156" s="8"/>
      <c r="JR156" s="8"/>
      <c r="JS156" s="8"/>
      <c r="JT156" s="8"/>
      <c r="JU156" s="8"/>
      <c r="JV156" s="8"/>
      <c r="JW156" s="8"/>
      <c r="JX156" s="8"/>
      <c r="JY156" s="8"/>
      <c r="JZ156" s="8"/>
      <c r="KA156" s="8"/>
      <c r="KB156" s="8"/>
      <c r="KC156" s="8"/>
      <c r="KD156" s="8"/>
      <c r="KE156" s="8"/>
      <c r="KF156" s="8"/>
      <c r="KG156" s="8"/>
      <c r="KH156" s="8"/>
      <c r="KI156" s="8"/>
      <c r="KJ156" s="8"/>
      <c r="KK156" s="8"/>
      <c r="KL156" s="8"/>
      <c r="KM156" s="8"/>
      <c r="KN156" s="8"/>
      <c r="KO156" s="8"/>
      <c r="KP156" s="8"/>
      <c r="KQ156" s="8"/>
      <c r="KR156" s="8"/>
      <c r="KS156" s="8"/>
      <c r="KT156" s="8"/>
      <c r="KU156" s="8"/>
      <c r="KV156" s="8"/>
      <c r="KW156" s="8"/>
      <c r="KX156" s="8"/>
      <c r="KY156" s="8"/>
      <c r="KZ156" s="8"/>
      <c r="LA156" s="8"/>
      <c r="LB156" s="8"/>
      <c r="LC156" s="8"/>
      <c r="LD156" s="8"/>
      <c r="LE156" s="8"/>
      <c r="LF156" s="8"/>
      <c r="LG156" s="8"/>
      <c r="LH156" s="8"/>
      <c r="LI156" s="8"/>
      <c r="LJ156" s="8"/>
      <c r="LK156" s="8"/>
      <c r="LL156" s="8"/>
      <c r="LM156" s="8"/>
      <c r="LN156" s="8"/>
      <c r="LO156" s="8"/>
      <c r="LP156" s="8"/>
      <c r="LQ156" s="8"/>
      <c r="LR156" s="8"/>
      <c r="LS156" s="8"/>
      <c r="LT156" s="8"/>
      <c r="LU156" s="8"/>
      <c r="LV156" s="8"/>
      <c r="LW156" s="8"/>
      <c r="LX156" s="8"/>
      <c r="LY156" s="8"/>
      <c r="LZ156" s="8"/>
      <c r="MA156" s="8"/>
      <c r="MB156" s="8"/>
      <c r="MC156" s="8"/>
      <c r="MD156" s="8"/>
      <c r="ME156" s="8"/>
      <c r="MF156" s="8"/>
      <c r="MG156" s="8"/>
      <c r="MH156" s="8"/>
      <c r="MI156" s="8"/>
      <c r="MJ156" s="8"/>
      <c r="MK156" s="8"/>
      <c r="ML156" s="8"/>
      <c r="MM156" s="8"/>
      <c r="MN156" s="8"/>
      <c r="MO156" s="8"/>
      <c r="MP156" s="8"/>
      <c r="MQ156" s="8"/>
      <c r="MR156" s="8"/>
      <c r="MS156" s="8"/>
      <c r="MT156" s="8"/>
      <c r="MU156" s="8"/>
      <c r="MV156" s="8"/>
      <c r="MW156" s="8"/>
      <c r="MX156" s="8"/>
      <c r="MY156" s="8"/>
      <c r="MZ156" s="8"/>
      <c r="NA156" s="8"/>
      <c r="NB156" s="8"/>
    </row>
    <row r="157" spans="1:366" s="15" customFormat="1" ht="18" customHeight="1" x14ac:dyDescent="0.25">
      <c r="A157" s="10" t="s">
        <v>242</v>
      </c>
      <c r="B157" s="10"/>
      <c r="C157" s="42" t="s">
        <v>16</v>
      </c>
      <c r="D157" s="48"/>
      <c r="E157" s="44"/>
      <c r="F157" s="11">
        <f>SUM(F141:F156)</f>
        <v>81</v>
      </c>
      <c r="G157" s="11">
        <f t="shared" ref="G157:X157" si="84">SUM(G141:G156)</f>
        <v>5</v>
      </c>
      <c r="H157" s="11">
        <f t="shared" si="84"/>
        <v>66</v>
      </c>
      <c r="I157" s="11">
        <f t="shared" si="84"/>
        <v>0</v>
      </c>
      <c r="J157" s="11">
        <f t="shared" si="84"/>
        <v>10</v>
      </c>
      <c r="K157" s="11">
        <f t="shared" si="84"/>
        <v>0</v>
      </c>
      <c r="L157" s="11">
        <f t="shared" si="84"/>
        <v>0</v>
      </c>
      <c r="M157" s="11">
        <f t="shared" si="84"/>
        <v>0</v>
      </c>
      <c r="N157" s="11">
        <f>SUM(N141:N156)</f>
        <v>81</v>
      </c>
      <c r="O157" s="11"/>
      <c r="P157" s="11">
        <f>SUM(P141:P156)</f>
        <v>1656</v>
      </c>
      <c r="Q157" s="11">
        <f t="shared" si="84"/>
        <v>1656</v>
      </c>
      <c r="R157" s="11"/>
      <c r="S157" s="11">
        <f>SUM(S141:S156)</f>
        <v>1392</v>
      </c>
      <c r="T157" s="11">
        <f t="shared" si="84"/>
        <v>1392</v>
      </c>
      <c r="U157" s="11"/>
      <c r="V157" s="11">
        <f>SUM(V141:V156)</f>
        <v>516</v>
      </c>
      <c r="W157" s="11">
        <f t="shared" si="84"/>
        <v>165</v>
      </c>
      <c r="X157" s="11">
        <f t="shared" si="84"/>
        <v>516</v>
      </c>
      <c r="Y157" s="22"/>
      <c r="Z157" s="23">
        <f>AVERAGE(Z141:Z156)</f>
        <v>7</v>
      </c>
      <c r="AA157" s="23">
        <f>AVERAGE(AA141:AA156)</f>
        <v>100</v>
      </c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  <c r="DX157" s="12"/>
      <c r="DY157" s="12"/>
      <c r="DZ157" s="12"/>
      <c r="EA157" s="12"/>
      <c r="EB157" s="12"/>
      <c r="EC157" s="12"/>
      <c r="ED157" s="12"/>
      <c r="EE157" s="12"/>
      <c r="EF157" s="12"/>
      <c r="EG157" s="12"/>
      <c r="EH157" s="12"/>
      <c r="EI157" s="12"/>
      <c r="EJ157" s="12"/>
      <c r="EK157" s="12"/>
      <c r="EL157" s="12"/>
      <c r="EM157" s="12"/>
      <c r="EN157" s="12"/>
      <c r="EO157" s="12"/>
      <c r="EP157" s="12"/>
      <c r="EQ157" s="12"/>
      <c r="ER157" s="12"/>
      <c r="ES157" s="12"/>
      <c r="ET157" s="12"/>
      <c r="EU157" s="12"/>
      <c r="EV157" s="12"/>
      <c r="EW157" s="12"/>
      <c r="EX157" s="12"/>
      <c r="EY157" s="12"/>
      <c r="EZ157" s="12"/>
      <c r="FA157" s="12"/>
      <c r="FB157" s="12"/>
      <c r="FC157" s="12"/>
      <c r="FD157" s="12"/>
      <c r="FE157" s="12"/>
      <c r="FF157" s="12"/>
      <c r="FG157" s="12"/>
      <c r="FH157" s="12"/>
      <c r="FI157" s="12"/>
      <c r="FJ157" s="12"/>
      <c r="FK157" s="12"/>
      <c r="FL157" s="12"/>
      <c r="FM157" s="12"/>
      <c r="FN157" s="1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  <c r="GR157" s="12"/>
      <c r="GS157" s="12"/>
      <c r="GT157" s="12"/>
      <c r="GU157" s="12"/>
      <c r="GV157" s="12"/>
      <c r="GW157" s="12"/>
      <c r="GX157" s="12"/>
      <c r="GY157" s="12"/>
      <c r="GZ157" s="12"/>
      <c r="HA157" s="12"/>
      <c r="HB157" s="12"/>
      <c r="HC157" s="12"/>
      <c r="HD157" s="12"/>
      <c r="HE157" s="12"/>
      <c r="HF157" s="12"/>
      <c r="HG157" s="12"/>
      <c r="HH157" s="12"/>
      <c r="HI157" s="12"/>
      <c r="HJ157" s="12"/>
      <c r="HK157" s="12"/>
      <c r="HL157" s="12"/>
      <c r="HM157" s="12"/>
      <c r="HN157" s="12"/>
      <c r="HO157" s="12"/>
      <c r="HP157" s="12"/>
      <c r="HQ157" s="12"/>
      <c r="HR157" s="12"/>
      <c r="HS157" s="12"/>
      <c r="HT157" s="12"/>
      <c r="HU157" s="12"/>
      <c r="HV157" s="12"/>
      <c r="HW157" s="12"/>
      <c r="HX157" s="12"/>
      <c r="HY157" s="12"/>
      <c r="HZ157" s="12"/>
      <c r="IA157" s="12"/>
      <c r="IB157" s="12"/>
      <c r="IC157" s="12"/>
      <c r="ID157" s="12"/>
      <c r="IE157" s="12"/>
      <c r="IF157" s="12"/>
      <c r="IG157" s="12"/>
      <c r="IH157" s="12"/>
      <c r="II157" s="12"/>
      <c r="IJ157" s="12"/>
      <c r="IK157" s="12"/>
      <c r="IL157" s="12"/>
      <c r="IM157" s="12"/>
      <c r="IN157" s="12"/>
      <c r="IO157" s="12"/>
      <c r="IP157" s="12"/>
      <c r="IQ157" s="12"/>
      <c r="IR157" s="12"/>
      <c r="IS157" s="12"/>
      <c r="IT157" s="12"/>
      <c r="IU157" s="12"/>
      <c r="IV157" s="12"/>
      <c r="IW157" s="12"/>
      <c r="IX157" s="12"/>
      <c r="IY157" s="12"/>
      <c r="IZ157" s="12"/>
      <c r="JA157" s="12"/>
      <c r="JB157" s="12"/>
      <c r="JC157" s="12"/>
      <c r="JD157" s="12"/>
      <c r="JE157" s="12"/>
      <c r="JF157" s="12"/>
      <c r="JG157" s="12"/>
      <c r="JH157" s="12"/>
      <c r="JI157" s="12"/>
      <c r="JJ157" s="12"/>
      <c r="JK157" s="12"/>
      <c r="JL157" s="12"/>
      <c r="JM157" s="12"/>
      <c r="JN157" s="12"/>
      <c r="JO157" s="12"/>
      <c r="JP157" s="12"/>
      <c r="JQ157" s="12"/>
      <c r="JR157" s="12"/>
      <c r="JS157" s="12"/>
      <c r="JT157" s="12"/>
      <c r="JU157" s="12"/>
      <c r="JV157" s="12"/>
      <c r="JW157" s="12"/>
      <c r="JX157" s="12"/>
      <c r="JY157" s="12"/>
      <c r="JZ157" s="12"/>
      <c r="KA157" s="12"/>
      <c r="KB157" s="12"/>
      <c r="KC157" s="12"/>
      <c r="KD157" s="12"/>
      <c r="KE157" s="12"/>
      <c r="KF157" s="12"/>
      <c r="KG157" s="12"/>
      <c r="KH157" s="12"/>
      <c r="KI157" s="12"/>
      <c r="KJ157" s="12"/>
      <c r="KK157" s="12"/>
      <c r="KL157" s="12"/>
      <c r="KM157" s="12"/>
      <c r="KN157" s="12"/>
      <c r="KO157" s="12"/>
      <c r="KP157" s="12"/>
      <c r="KQ157" s="12"/>
      <c r="KR157" s="12"/>
      <c r="KS157" s="12"/>
      <c r="KT157" s="12"/>
      <c r="KU157" s="12"/>
      <c r="KV157" s="12"/>
      <c r="KW157" s="12"/>
      <c r="KX157" s="12"/>
      <c r="KY157" s="12"/>
      <c r="KZ157" s="12"/>
      <c r="LA157" s="12"/>
      <c r="LB157" s="12"/>
      <c r="LC157" s="12"/>
      <c r="LD157" s="12"/>
      <c r="LE157" s="12"/>
      <c r="LF157" s="12"/>
      <c r="LG157" s="12"/>
      <c r="LH157" s="12"/>
      <c r="LI157" s="12"/>
      <c r="LJ157" s="12"/>
      <c r="LK157" s="12"/>
      <c r="LL157" s="12"/>
      <c r="LM157" s="12"/>
      <c r="LN157" s="12"/>
      <c r="LO157" s="12"/>
      <c r="LP157" s="12"/>
      <c r="LQ157" s="12"/>
      <c r="LR157" s="12"/>
      <c r="LS157" s="12"/>
      <c r="LT157" s="12"/>
      <c r="LU157" s="12"/>
      <c r="LV157" s="12"/>
      <c r="LW157" s="12"/>
      <c r="LX157" s="12"/>
      <c r="LY157" s="12"/>
      <c r="LZ157" s="12"/>
      <c r="MA157" s="12"/>
      <c r="MB157" s="12"/>
      <c r="MC157" s="12"/>
      <c r="MD157" s="12"/>
      <c r="ME157" s="12"/>
      <c r="MF157" s="12"/>
      <c r="MG157" s="12"/>
      <c r="MH157" s="12"/>
      <c r="MI157" s="12"/>
      <c r="MJ157" s="12"/>
      <c r="MK157" s="12"/>
      <c r="ML157" s="12"/>
      <c r="MM157" s="12"/>
      <c r="MN157" s="12"/>
      <c r="MO157" s="12"/>
      <c r="MP157" s="12"/>
      <c r="MQ157" s="12"/>
      <c r="MR157" s="12"/>
      <c r="MS157" s="12"/>
      <c r="MT157" s="12"/>
      <c r="MU157" s="12"/>
      <c r="MV157" s="12"/>
      <c r="MW157" s="12"/>
      <c r="MX157" s="12"/>
      <c r="MY157" s="12"/>
      <c r="MZ157" s="12"/>
      <c r="NA157" s="12"/>
      <c r="NB157" s="12"/>
    </row>
    <row r="158" spans="1:366" s="9" customFormat="1" ht="30" customHeight="1" x14ac:dyDescent="0.25">
      <c r="A158" s="6" t="s">
        <v>243</v>
      </c>
      <c r="B158" s="6">
        <v>1</v>
      </c>
      <c r="C158" s="41" t="s">
        <v>201</v>
      </c>
      <c r="D158" s="49" t="s">
        <v>246</v>
      </c>
      <c r="E158" s="43">
        <f t="shared" ref="E158:E165" si="85">IF(D158="закрыта",3,0)</f>
        <v>3</v>
      </c>
      <c r="F158" s="7">
        <v>4</v>
      </c>
      <c r="G158" s="7">
        <v>0</v>
      </c>
      <c r="H158" s="7">
        <v>4</v>
      </c>
      <c r="I158" s="7"/>
      <c r="J158" s="7"/>
      <c r="K158" s="7"/>
      <c r="L158" s="7"/>
      <c r="M158" s="7"/>
      <c r="N158" s="7">
        <v>4</v>
      </c>
      <c r="O158" s="20">
        <f t="shared" ref="O158:O165" si="86">IF(AND(F158=N158),1,0)</f>
        <v>1</v>
      </c>
      <c r="P158" s="16">
        <v>39</v>
      </c>
      <c r="Q158" s="16">
        <v>39</v>
      </c>
      <c r="R158" s="20">
        <f>IF(AND(P158=Q158),1,0)</f>
        <v>1</v>
      </c>
      <c r="S158" s="7">
        <v>39</v>
      </c>
      <c r="T158" s="7">
        <v>39</v>
      </c>
      <c r="U158" s="20">
        <f>IF(AND(S158=T158),1,0)</f>
        <v>1</v>
      </c>
      <c r="V158" s="7">
        <v>23</v>
      </c>
      <c r="W158" s="7">
        <v>9</v>
      </c>
      <c r="X158" s="7">
        <v>23</v>
      </c>
      <c r="Y158" s="21">
        <f t="shared" si="75"/>
        <v>1</v>
      </c>
      <c r="Z158" s="52">
        <f t="shared" si="76"/>
        <v>7</v>
      </c>
      <c r="AA158" s="52">
        <f t="shared" si="77"/>
        <v>100</v>
      </c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  <c r="FO158" s="8"/>
      <c r="FP158" s="8"/>
      <c r="FQ158" s="8"/>
      <c r="FR158" s="8"/>
      <c r="FS158" s="8"/>
      <c r="FT158" s="8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  <c r="GK158" s="8"/>
      <c r="GL158" s="8"/>
      <c r="GM158" s="8"/>
      <c r="GN158" s="8"/>
      <c r="GO158" s="8"/>
      <c r="GP158" s="8"/>
      <c r="GQ158" s="8"/>
      <c r="GR158" s="8"/>
      <c r="GS158" s="8"/>
      <c r="GT158" s="8"/>
      <c r="GU158" s="8"/>
      <c r="GV158" s="8"/>
      <c r="GW158" s="8"/>
      <c r="GX158" s="8"/>
      <c r="GY158" s="8"/>
      <c r="GZ158" s="8"/>
      <c r="HA158" s="8"/>
      <c r="HB158" s="8"/>
      <c r="HC158" s="8"/>
      <c r="HD158" s="8"/>
      <c r="HE158" s="8"/>
      <c r="HF158" s="8"/>
      <c r="HG158" s="8"/>
      <c r="HH158" s="8"/>
      <c r="HI158" s="8"/>
      <c r="HJ158" s="8"/>
      <c r="HK158" s="8"/>
      <c r="HL158" s="8"/>
      <c r="HM158" s="8"/>
      <c r="HN158" s="8"/>
      <c r="HO158" s="8"/>
      <c r="HP158" s="8"/>
      <c r="HQ158" s="8"/>
      <c r="HR158" s="8"/>
      <c r="HS158" s="8"/>
      <c r="HT158" s="8"/>
      <c r="HU158" s="8"/>
      <c r="HV158" s="8"/>
      <c r="HW158" s="8"/>
      <c r="HX158" s="8"/>
      <c r="HY158" s="8"/>
      <c r="HZ158" s="8"/>
      <c r="IA158" s="8"/>
      <c r="IB158" s="8"/>
      <c r="IC158" s="8"/>
      <c r="ID158" s="8"/>
      <c r="IE158" s="8"/>
      <c r="IF158" s="8"/>
      <c r="IG158" s="8"/>
      <c r="IH158" s="8"/>
      <c r="II158" s="8"/>
      <c r="IJ158" s="8"/>
      <c r="IK158" s="8"/>
      <c r="IL158" s="8"/>
      <c r="IM158" s="8"/>
      <c r="IN158" s="8"/>
      <c r="IO158" s="8"/>
      <c r="IP158" s="8"/>
      <c r="IQ158" s="8"/>
      <c r="IR158" s="8"/>
      <c r="IS158" s="8"/>
      <c r="IT158" s="8"/>
      <c r="IU158" s="8"/>
      <c r="IV158" s="8"/>
      <c r="IW158" s="8"/>
      <c r="IX158" s="8"/>
      <c r="IY158" s="8"/>
      <c r="IZ158" s="8"/>
      <c r="JA158" s="8"/>
      <c r="JB158" s="8"/>
      <c r="JC158" s="8"/>
      <c r="JD158" s="8"/>
      <c r="JE158" s="8"/>
      <c r="JF158" s="8"/>
      <c r="JG158" s="8"/>
      <c r="JH158" s="8"/>
      <c r="JI158" s="8"/>
      <c r="JJ158" s="8"/>
      <c r="JK158" s="8"/>
      <c r="JL158" s="8"/>
      <c r="JM158" s="8"/>
      <c r="JN158" s="8"/>
      <c r="JO158" s="8"/>
      <c r="JP158" s="8"/>
      <c r="JQ158" s="8"/>
      <c r="JR158" s="8"/>
      <c r="JS158" s="8"/>
      <c r="JT158" s="8"/>
      <c r="JU158" s="8"/>
      <c r="JV158" s="8"/>
      <c r="JW158" s="8"/>
      <c r="JX158" s="8"/>
      <c r="JY158" s="8"/>
      <c r="JZ158" s="8"/>
      <c r="KA158" s="8"/>
      <c r="KB158" s="8"/>
      <c r="KC158" s="8"/>
      <c r="KD158" s="8"/>
      <c r="KE158" s="8"/>
      <c r="KF158" s="8"/>
      <c r="KG158" s="8"/>
      <c r="KH158" s="8"/>
      <c r="KI158" s="8"/>
      <c r="KJ158" s="8"/>
      <c r="KK158" s="8"/>
      <c r="KL158" s="8"/>
      <c r="KM158" s="8"/>
      <c r="KN158" s="8"/>
      <c r="KO158" s="8"/>
      <c r="KP158" s="8"/>
      <c r="KQ158" s="8"/>
      <c r="KR158" s="8"/>
      <c r="KS158" s="8"/>
      <c r="KT158" s="8"/>
      <c r="KU158" s="8"/>
      <c r="KV158" s="8"/>
      <c r="KW158" s="8"/>
      <c r="KX158" s="8"/>
      <c r="KY158" s="8"/>
      <c r="KZ158" s="8"/>
      <c r="LA158" s="8"/>
      <c r="LB158" s="8"/>
      <c r="LC158" s="8"/>
      <c r="LD158" s="8"/>
      <c r="LE158" s="8"/>
      <c r="LF158" s="8"/>
      <c r="LG158" s="8"/>
      <c r="LH158" s="8"/>
      <c r="LI158" s="8"/>
      <c r="LJ158" s="8"/>
      <c r="LK158" s="8"/>
      <c r="LL158" s="8"/>
      <c r="LM158" s="8"/>
      <c r="LN158" s="8"/>
      <c r="LO158" s="8"/>
      <c r="LP158" s="8"/>
      <c r="LQ158" s="8"/>
      <c r="LR158" s="8"/>
      <c r="LS158" s="8"/>
      <c r="LT158" s="8"/>
      <c r="LU158" s="8"/>
      <c r="LV158" s="8"/>
      <c r="LW158" s="8"/>
      <c r="LX158" s="8"/>
      <c r="LY158" s="8"/>
      <c r="LZ158" s="8"/>
      <c r="MA158" s="8"/>
      <c r="MB158" s="8"/>
      <c r="MC158" s="8"/>
      <c r="MD158" s="8"/>
      <c r="ME158" s="8"/>
      <c r="MF158" s="8"/>
      <c r="MG158" s="8"/>
      <c r="MH158" s="8"/>
      <c r="MI158" s="8"/>
      <c r="MJ158" s="8"/>
      <c r="MK158" s="8"/>
      <c r="ML158" s="8"/>
      <c r="MM158" s="8"/>
      <c r="MN158" s="8"/>
      <c r="MO158" s="8"/>
      <c r="MP158" s="8"/>
      <c r="MQ158" s="8"/>
      <c r="MR158" s="8"/>
      <c r="MS158" s="8"/>
      <c r="MT158" s="8"/>
      <c r="MU158" s="8"/>
      <c r="MV158" s="8"/>
      <c r="MW158" s="8"/>
      <c r="MX158" s="8"/>
      <c r="MY158" s="8"/>
      <c r="MZ158" s="8"/>
      <c r="NA158" s="8"/>
      <c r="NB158" s="8"/>
    </row>
    <row r="159" spans="1:366" s="9" customFormat="1" ht="30" customHeight="1" x14ac:dyDescent="0.25">
      <c r="A159" s="6" t="s">
        <v>243</v>
      </c>
      <c r="B159" s="6">
        <v>2</v>
      </c>
      <c r="C159" s="41" t="s">
        <v>202</v>
      </c>
      <c r="D159" s="49" t="s">
        <v>246</v>
      </c>
      <c r="E159" s="43">
        <f t="shared" si="85"/>
        <v>3</v>
      </c>
      <c r="F159" s="7">
        <v>3</v>
      </c>
      <c r="G159" s="7">
        <v>0</v>
      </c>
      <c r="H159" s="7">
        <v>3</v>
      </c>
      <c r="I159" s="7"/>
      <c r="J159" s="7"/>
      <c r="K159" s="7"/>
      <c r="L159" s="7"/>
      <c r="M159" s="7"/>
      <c r="N159" s="7">
        <v>3</v>
      </c>
      <c r="O159" s="20">
        <f t="shared" si="86"/>
        <v>1</v>
      </c>
      <c r="P159" s="7">
        <v>70</v>
      </c>
      <c r="Q159" s="7">
        <v>70</v>
      </c>
      <c r="R159" s="20">
        <f t="shared" ref="R159:R165" si="87">IF(AND(P159=Q159),1,0)</f>
        <v>1</v>
      </c>
      <c r="S159" s="7">
        <v>58</v>
      </c>
      <c r="T159" s="7">
        <v>58</v>
      </c>
      <c r="U159" s="20">
        <f t="shared" ref="U159:U165" si="88">IF(AND(S159=T159),1,0)</f>
        <v>1</v>
      </c>
      <c r="V159" s="7">
        <v>26</v>
      </c>
      <c r="W159" s="7">
        <v>12</v>
      </c>
      <c r="X159" s="7">
        <v>26</v>
      </c>
      <c r="Y159" s="21">
        <f t="shared" si="75"/>
        <v>1</v>
      </c>
      <c r="Z159" s="52">
        <f t="shared" si="76"/>
        <v>7</v>
      </c>
      <c r="AA159" s="52">
        <f t="shared" si="77"/>
        <v>100</v>
      </c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  <c r="HX159" s="8"/>
      <c r="HY159" s="8"/>
      <c r="HZ159" s="8"/>
      <c r="IA159" s="8"/>
      <c r="IB159" s="8"/>
      <c r="IC159" s="8"/>
      <c r="ID159" s="8"/>
      <c r="IE159" s="8"/>
      <c r="IF159" s="8"/>
      <c r="IG159" s="8"/>
      <c r="IH159" s="8"/>
      <c r="II159" s="8"/>
      <c r="IJ159" s="8"/>
      <c r="IK159" s="8"/>
      <c r="IL159" s="8"/>
      <c r="IM159" s="8"/>
      <c r="IN159" s="8"/>
      <c r="IO159" s="8"/>
      <c r="IP159" s="8"/>
      <c r="IQ159" s="8"/>
      <c r="IR159" s="8"/>
      <c r="IS159" s="8"/>
      <c r="IT159" s="8"/>
      <c r="IU159" s="8"/>
      <c r="IV159" s="8"/>
      <c r="IW159" s="8"/>
      <c r="IX159" s="8"/>
      <c r="IY159" s="8"/>
      <c r="IZ159" s="8"/>
      <c r="JA159" s="8"/>
      <c r="JB159" s="8"/>
      <c r="JC159" s="8"/>
      <c r="JD159" s="8"/>
      <c r="JE159" s="8"/>
      <c r="JF159" s="8"/>
      <c r="JG159" s="8"/>
      <c r="JH159" s="8"/>
      <c r="JI159" s="8"/>
      <c r="JJ159" s="8"/>
      <c r="JK159" s="8"/>
      <c r="JL159" s="8"/>
      <c r="JM159" s="8"/>
      <c r="JN159" s="8"/>
      <c r="JO159" s="8"/>
      <c r="JP159" s="8"/>
      <c r="JQ159" s="8"/>
      <c r="JR159" s="8"/>
      <c r="JS159" s="8"/>
      <c r="JT159" s="8"/>
      <c r="JU159" s="8"/>
      <c r="JV159" s="8"/>
      <c r="JW159" s="8"/>
      <c r="JX159" s="8"/>
      <c r="JY159" s="8"/>
      <c r="JZ159" s="8"/>
      <c r="KA159" s="8"/>
      <c r="KB159" s="8"/>
      <c r="KC159" s="8"/>
      <c r="KD159" s="8"/>
      <c r="KE159" s="8"/>
      <c r="KF159" s="8"/>
      <c r="KG159" s="8"/>
      <c r="KH159" s="8"/>
      <c r="KI159" s="8"/>
      <c r="KJ159" s="8"/>
      <c r="KK159" s="8"/>
      <c r="KL159" s="8"/>
      <c r="KM159" s="8"/>
      <c r="KN159" s="8"/>
      <c r="KO159" s="8"/>
      <c r="KP159" s="8"/>
      <c r="KQ159" s="8"/>
      <c r="KR159" s="8"/>
      <c r="KS159" s="8"/>
      <c r="KT159" s="8"/>
      <c r="KU159" s="8"/>
      <c r="KV159" s="8"/>
      <c r="KW159" s="8"/>
      <c r="KX159" s="8"/>
      <c r="KY159" s="8"/>
      <c r="KZ159" s="8"/>
      <c r="LA159" s="8"/>
      <c r="LB159" s="8"/>
      <c r="LC159" s="8"/>
      <c r="LD159" s="8"/>
      <c r="LE159" s="8"/>
      <c r="LF159" s="8"/>
      <c r="LG159" s="8"/>
      <c r="LH159" s="8"/>
      <c r="LI159" s="8"/>
      <c r="LJ159" s="8"/>
      <c r="LK159" s="8"/>
      <c r="LL159" s="8"/>
      <c r="LM159" s="8"/>
      <c r="LN159" s="8"/>
      <c r="LO159" s="8"/>
      <c r="LP159" s="8"/>
      <c r="LQ159" s="8"/>
      <c r="LR159" s="8"/>
      <c r="LS159" s="8"/>
      <c r="LT159" s="8"/>
      <c r="LU159" s="8"/>
      <c r="LV159" s="8"/>
      <c r="LW159" s="8"/>
      <c r="LX159" s="8"/>
      <c r="LY159" s="8"/>
      <c r="LZ159" s="8"/>
      <c r="MA159" s="8"/>
      <c r="MB159" s="8"/>
      <c r="MC159" s="8"/>
      <c r="MD159" s="8"/>
      <c r="ME159" s="8"/>
      <c r="MF159" s="8"/>
      <c r="MG159" s="8"/>
      <c r="MH159" s="8"/>
      <c r="MI159" s="8"/>
      <c r="MJ159" s="8"/>
      <c r="MK159" s="8"/>
      <c r="ML159" s="8"/>
      <c r="MM159" s="8"/>
      <c r="MN159" s="8"/>
      <c r="MO159" s="8"/>
      <c r="MP159" s="8"/>
      <c r="MQ159" s="8"/>
      <c r="MR159" s="8"/>
      <c r="MS159" s="8"/>
      <c r="MT159" s="8"/>
      <c r="MU159" s="8"/>
      <c r="MV159" s="8"/>
      <c r="MW159" s="8"/>
      <c r="MX159" s="8"/>
      <c r="MY159" s="8"/>
      <c r="MZ159" s="8"/>
      <c r="NA159" s="8"/>
      <c r="NB159" s="8"/>
    </row>
    <row r="160" spans="1:366" s="9" customFormat="1" ht="30" customHeight="1" x14ac:dyDescent="0.25">
      <c r="A160" s="6" t="s">
        <v>243</v>
      </c>
      <c r="B160" s="6">
        <v>3</v>
      </c>
      <c r="C160" s="41" t="s">
        <v>203</v>
      </c>
      <c r="D160" s="49" t="s">
        <v>246</v>
      </c>
      <c r="E160" s="43">
        <f t="shared" si="85"/>
        <v>3</v>
      </c>
      <c r="F160" s="7">
        <v>3</v>
      </c>
      <c r="G160" s="7">
        <v>0</v>
      </c>
      <c r="H160" s="7">
        <v>1</v>
      </c>
      <c r="I160" s="7"/>
      <c r="J160" s="7">
        <v>1</v>
      </c>
      <c r="K160" s="7">
        <v>1</v>
      </c>
      <c r="L160" s="7"/>
      <c r="M160" s="7"/>
      <c r="N160" s="7">
        <v>3</v>
      </c>
      <c r="O160" s="20">
        <f t="shared" si="86"/>
        <v>1</v>
      </c>
      <c r="P160" s="7">
        <v>65</v>
      </c>
      <c r="Q160" s="7">
        <v>65</v>
      </c>
      <c r="R160" s="20">
        <f t="shared" si="87"/>
        <v>1</v>
      </c>
      <c r="S160" s="7">
        <v>34</v>
      </c>
      <c r="T160" s="7">
        <v>34</v>
      </c>
      <c r="U160" s="20">
        <f t="shared" si="88"/>
        <v>1</v>
      </c>
      <c r="V160" s="7">
        <v>23</v>
      </c>
      <c r="W160" s="7">
        <v>6</v>
      </c>
      <c r="X160" s="7">
        <v>23</v>
      </c>
      <c r="Y160" s="21">
        <f t="shared" si="75"/>
        <v>1</v>
      </c>
      <c r="Z160" s="52">
        <f t="shared" si="76"/>
        <v>7</v>
      </c>
      <c r="AA160" s="52">
        <f>Z160*100/$Z$2</f>
        <v>100</v>
      </c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  <c r="FO160" s="8"/>
      <c r="FP160" s="8"/>
      <c r="FQ160" s="8"/>
      <c r="FR160" s="8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8"/>
      <c r="GM160" s="8"/>
      <c r="GN160" s="8"/>
      <c r="GO160" s="8"/>
      <c r="GP160" s="8"/>
      <c r="GQ160" s="8"/>
      <c r="GR160" s="8"/>
      <c r="GS160" s="8"/>
      <c r="GT160" s="8"/>
      <c r="GU160" s="8"/>
      <c r="GV160" s="8"/>
      <c r="GW160" s="8"/>
      <c r="GX160" s="8"/>
      <c r="GY160" s="8"/>
      <c r="GZ160" s="8"/>
      <c r="HA160" s="8"/>
      <c r="HB160" s="8"/>
      <c r="HC160" s="8"/>
      <c r="HD160" s="8"/>
      <c r="HE160" s="8"/>
      <c r="HF160" s="8"/>
      <c r="HG160" s="8"/>
      <c r="HH160" s="8"/>
      <c r="HI160" s="8"/>
      <c r="HJ160" s="8"/>
      <c r="HK160" s="8"/>
      <c r="HL160" s="8"/>
      <c r="HM160" s="8"/>
      <c r="HN160" s="8"/>
      <c r="HO160" s="8"/>
      <c r="HP160" s="8"/>
      <c r="HQ160" s="8"/>
      <c r="HR160" s="8"/>
      <c r="HS160" s="8"/>
      <c r="HT160" s="8"/>
      <c r="HU160" s="8"/>
      <c r="HV160" s="8"/>
      <c r="HW160" s="8"/>
      <c r="HX160" s="8"/>
      <c r="HY160" s="8"/>
      <c r="HZ160" s="8"/>
      <c r="IA160" s="8"/>
      <c r="IB160" s="8"/>
      <c r="IC160" s="8"/>
      <c r="ID160" s="8"/>
      <c r="IE160" s="8"/>
      <c r="IF160" s="8"/>
      <c r="IG160" s="8"/>
      <c r="IH160" s="8"/>
      <c r="II160" s="8"/>
      <c r="IJ160" s="8"/>
      <c r="IK160" s="8"/>
      <c r="IL160" s="8"/>
      <c r="IM160" s="8"/>
      <c r="IN160" s="8"/>
      <c r="IO160" s="8"/>
      <c r="IP160" s="8"/>
      <c r="IQ160" s="8"/>
      <c r="IR160" s="8"/>
      <c r="IS160" s="8"/>
      <c r="IT160" s="8"/>
      <c r="IU160" s="8"/>
      <c r="IV160" s="8"/>
      <c r="IW160" s="8"/>
      <c r="IX160" s="8"/>
      <c r="IY160" s="8"/>
      <c r="IZ160" s="8"/>
      <c r="JA160" s="8"/>
      <c r="JB160" s="8"/>
      <c r="JC160" s="8"/>
      <c r="JD160" s="8"/>
      <c r="JE160" s="8"/>
      <c r="JF160" s="8"/>
      <c r="JG160" s="8"/>
      <c r="JH160" s="8"/>
      <c r="JI160" s="8"/>
      <c r="JJ160" s="8"/>
      <c r="JK160" s="8"/>
      <c r="JL160" s="8"/>
      <c r="JM160" s="8"/>
      <c r="JN160" s="8"/>
      <c r="JO160" s="8"/>
      <c r="JP160" s="8"/>
      <c r="JQ160" s="8"/>
      <c r="JR160" s="8"/>
      <c r="JS160" s="8"/>
      <c r="JT160" s="8"/>
      <c r="JU160" s="8"/>
      <c r="JV160" s="8"/>
      <c r="JW160" s="8"/>
      <c r="JX160" s="8"/>
      <c r="JY160" s="8"/>
      <c r="JZ160" s="8"/>
      <c r="KA160" s="8"/>
      <c r="KB160" s="8"/>
      <c r="KC160" s="8"/>
      <c r="KD160" s="8"/>
      <c r="KE160" s="8"/>
      <c r="KF160" s="8"/>
      <c r="KG160" s="8"/>
      <c r="KH160" s="8"/>
      <c r="KI160" s="8"/>
      <c r="KJ160" s="8"/>
      <c r="KK160" s="8"/>
      <c r="KL160" s="8"/>
      <c r="KM160" s="8"/>
      <c r="KN160" s="8"/>
      <c r="KO160" s="8"/>
      <c r="KP160" s="8"/>
      <c r="KQ160" s="8"/>
      <c r="KR160" s="8"/>
      <c r="KS160" s="8"/>
      <c r="KT160" s="8"/>
      <c r="KU160" s="8"/>
      <c r="KV160" s="8"/>
      <c r="KW160" s="8"/>
      <c r="KX160" s="8"/>
      <c r="KY160" s="8"/>
      <c r="KZ160" s="8"/>
      <c r="LA160" s="8"/>
      <c r="LB160" s="8"/>
      <c r="LC160" s="8"/>
      <c r="LD160" s="8"/>
      <c r="LE160" s="8"/>
      <c r="LF160" s="8"/>
      <c r="LG160" s="8"/>
      <c r="LH160" s="8"/>
      <c r="LI160" s="8"/>
      <c r="LJ160" s="8"/>
      <c r="LK160" s="8"/>
      <c r="LL160" s="8"/>
      <c r="LM160" s="8"/>
      <c r="LN160" s="8"/>
      <c r="LO160" s="8"/>
      <c r="LP160" s="8"/>
      <c r="LQ160" s="8"/>
      <c r="LR160" s="8"/>
      <c r="LS160" s="8"/>
      <c r="LT160" s="8"/>
      <c r="LU160" s="8"/>
      <c r="LV160" s="8"/>
      <c r="LW160" s="8"/>
      <c r="LX160" s="8"/>
      <c r="LY160" s="8"/>
      <c r="LZ160" s="8"/>
      <c r="MA160" s="8"/>
      <c r="MB160" s="8"/>
      <c r="MC160" s="8"/>
      <c r="MD160" s="8"/>
      <c r="ME160" s="8"/>
      <c r="MF160" s="8"/>
      <c r="MG160" s="8"/>
      <c r="MH160" s="8"/>
      <c r="MI160" s="8"/>
      <c r="MJ160" s="8"/>
      <c r="MK160" s="8"/>
      <c r="ML160" s="8"/>
      <c r="MM160" s="8"/>
      <c r="MN160" s="8"/>
      <c r="MO160" s="8"/>
      <c r="MP160" s="8"/>
      <c r="MQ160" s="8"/>
      <c r="MR160" s="8"/>
      <c r="MS160" s="8"/>
      <c r="MT160" s="8"/>
      <c r="MU160" s="8"/>
      <c r="MV160" s="8"/>
      <c r="MW160" s="8"/>
      <c r="MX160" s="8"/>
      <c r="MY160" s="8"/>
      <c r="MZ160" s="8"/>
      <c r="NA160" s="8"/>
      <c r="NB160" s="8"/>
    </row>
    <row r="161" spans="1:366" s="9" customFormat="1" ht="30" customHeight="1" x14ac:dyDescent="0.25">
      <c r="A161" s="6" t="s">
        <v>243</v>
      </c>
      <c r="B161" s="6">
        <v>4</v>
      </c>
      <c r="C161" s="41" t="s">
        <v>204</v>
      </c>
      <c r="D161" s="49" t="s">
        <v>246</v>
      </c>
      <c r="E161" s="43">
        <f t="shared" si="85"/>
        <v>3</v>
      </c>
      <c r="F161" s="7">
        <v>6</v>
      </c>
      <c r="G161" s="7">
        <v>0</v>
      </c>
      <c r="H161" s="7">
        <v>6</v>
      </c>
      <c r="I161" s="7"/>
      <c r="J161" s="7"/>
      <c r="K161" s="7"/>
      <c r="L161" s="7"/>
      <c r="M161" s="7"/>
      <c r="N161" s="7">
        <v>6</v>
      </c>
      <c r="O161" s="20">
        <f t="shared" si="86"/>
        <v>1</v>
      </c>
      <c r="P161" s="7">
        <v>145</v>
      </c>
      <c r="Q161" s="7">
        <v>145</v>
      </c>
      <c r="R161" s="20">
        <f t="shared" si="87"/>
        <v>1</v>
      </c>
      <c r="S161" s="7">
        <v>132</v>
      </c>
      <c r="T161" s="7">
        <v>132</v>
      </c>
      <c r="U161" s="20">
        <f t="shared" si="88"/>
        <v>1</v>
      </c>
      <c r="V161" s="7">
        <v>46</v>
      </c>
      <c r="W161" s="7">
        <v>23</v>
      </c>
      <c r="X161" s="7">
        <v>46</v>
      </c>
      <c r="Y161" s="21">
        <f t="shared" si="75"/>
        <v>1</v>
      </c>
      <c r="Z161" s="52">
        <f t="shared" si="76"/>
        <v>7</v>
      </c>
      <c r="AA161" s="52">
        <f t="shared" si="77"/>
        <v>100</v>
      </c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  <c r="HD161" s="8"/>
      <c r="HE161" s="8"/>
      <c r="HF161" s="8"/>
      <c r="HG161" s="8"/>
      <c r="HH161" s="8"/>
      <c r="HI161" s="8"/>
      <c r="HJ161" s="8"/>
      <c r="HK161" s="8"/>
      <c r="HL161" s="8"/>
      <c r="HM161" s="8"/>
      <c r="HN161" s="8"/>
      <c r="HO161" s="8"/>
      <c r="HP161" s="8"/>
      <c r="HQ161" s="8"/>
      <c r="HR161" s="8"/>
      <c r="HS161" s="8"/>
      <c r="HT161" s="8"/>
      <c r="HU161" s="8"/>
      <c r="HV161" s="8"/>
      <c r="HW161" s="8"/>
      <c r="HX161" s="8"/>
      <c r="HY161" s="8"/>
      <c r="HZ161" s="8"/>
      <c r="IA161" s="8"/>
      <c r="IB161" s="8"/>
      <c r="IC161" s="8"/>
      <c r="ID161" s="8"/>
      <c r="IE161" s="8"/>
      <c r="IF161" s="8"/>
      <c r="IG161" s="8"/>
      <c r="IH161" s="8"/>
      <c r="II161" s="8"/>
      <c r="IJ161" s="8"/>
      <c r="IK161" s="8"/>
      <c r="IL161" s="8"/>
      <c r="IM161" s="8"/>
      <c r="IN161" s="8"/>
      <c r="IO161" s="8"/>
      <c r="IP161" s="8"/>
      <c r="IQ161" s="8"/>
      <c r="IR161" s="8"/>
      <c r="IS161" s="8"/>
      <c r="IT161" s="8"/>
      <c r="IU161" s="8"/>
      <c r="IV161" s="8"/>
      <c r="IW161" s="8"/>
      <c r="IX161" s="8"/>
      <c r="IY161" s="8"/>
      <c r="IZ161" s="8"/>
      <c r="JA161" s="8"/>
      <c r="JB161" s="8"/>
      <c r="JC161" s="8"/>
      <c r="JD161" s="8"/>
      <c r="JE161" s="8"/>
      <c r="JF161" s="8"/>
      <c r="JG161" s="8"/>
      <c r="JH161" s="8"/>
      <c r="JI161" s="8"/>
      <c r="JJ161" s="8"/>
      <c r="JK161" s="8"/>
      <c r="JL161" s="8"/>
      <c r="JM161" s="8"/>
      <c r="JN161" s="8"/>
      <c r="JO161" s="8"/>
      <c r="JP161" s="8"/>
      <c r="JQ161" s="8"/>
      <c r="JR161" s="8"/>
      <c r="JS161" s="8"/>
      <c r="JT161" s="8"/>
      <c r="JU161" s="8"/>
      <c r="JV161" s="8"/>
      <c r="JW161" s="8"/>
      <c r="JX161" s="8"/>
      <c r="JY161" s="8"/>
      <c r="JZ161" s="8"/>
      <c r="KA161" s="8"/>
      <c r="KB161" s="8"/>
      <c r="KC161" s="8"/>
      <c r="KD161" s="8"/>
      <c r="KE161" s="8"/>
      <c r="KF161" s="8"/>
      <c r="KG161" s="8"/>
      <c r="KH161" s="8"/>
      <c r="KI161" s="8"/>
      <c r="KJ161" s="8"/>
      <c r="KK161" s="8"/>
      <c r="KL161" s="8"/>
      <c r="KM161" s="8"/>
      <c r="KN161" s="8"/>
      <c r="KO161" s="8"/>
      <c r="KP161" s="8"/>
      <c r="KQ161" s="8"/>
      <c r="KR161" s="8"/>
      <c r="KS161" s="8"/>
      <c r="KT161" s="8"/>
      <c r="KU161" s="8"/>
      <c r="KV161" s="8"/>
      <c r="KW161" s="8"/>
      <c r="KX161" s="8"/>
      <c r="KY161" s="8"/>
      <c r="KZ161" s="8"/>
      <c r="LA161" s="8"/>
      <c r="LB161" s="8"/>
      <c r="LC161" s="8"/>
      <c r="LD161" s="8"/>
      <c r="LE161" s="8"/>
      <c r="LF161" s="8"/>
      <c r="LG161" s="8"/>
      <c r="LH161" s="8"/>
      <c r="LI161" s="8"/>
      <c r="LJ161" s="8"/>
      <c r="LK161" s="8"/>
      <c r="LL161" s="8"/>
      <c r="LM161" s="8"/>
      <c r="LN161" s="8"/>
      <c r="LO161" s="8"/>
      <c r="LP161" s="8"/>
      <c r="LQ161" s="8"/>
      <c r="LR161" s="8"/>
      <c r="LS161" s="8"/>
      <c r="LT161" s="8"/>
      <c r="LU161" s="8"/>
      <c r="LV161" s="8"/>
      <c r="LW161" s="8"/>
      <c r="LX161" s="8"/>
      <c r="LY161" s="8"/>
      <c r="LZ161" s="8"/>
      <c r="MA161" s="8"/>
      <c r="MB161" s="8"/>
      <c r="MC161" s="8"/>
      <c r="MD161" s="8"/>
      <c r="ME161" s="8"/>
      <c r="MF161" s="8"/>
      <c r="MG161" s="8"/>
      <c r="MH161" s="8"/>
      <c r="MI161" s="8"/>
      <c r="MJ161" s="8"/>
      <c r="MK161" s="8"/>
      <c r="ML161" s="8"/>
      <c r="MM161" s="8"/>
      <c r="MN161" s="8"/>
      <c r="MO161" s="8"/>
      <c r="MP161" s="8"/>
      <c r="MQ161" s="8"/>
      <c r="MR161" s="8"/>
      <c r="MS161" s="8"/>
      <c r="MT161" s="8"/>
      <c r="MU161" s="8"/>
      <c r="MV161" s="8"/>
      <c r="MW161" s="8"/>
      <c r="MX161" s="8"/>
      <c r="MY161" s="8"/>
      <c r="MZ161" s="8"/>
      <c r="NA161" s="8"/>
      <c r="NB161" s="8"/>
    </row>
    <row r="162" spans="1:366" s="9" customFormat="1" ht="30" customHeight="1" x14ac:dyDescent="0.25">
      <c r="A162" s="6" t="s">
        <v>243</v>
      </c>
      <c r="B162" s="6">
        <v>5</v>
      </c>
      <c r="C162" s="41" t="s">
        <v>205</v>
      </c>
      <c r="D162" s="49" t="s">
        <v>246</v>
      </c>
      <c r="E162" s="43">
        <f t="shared" si="85"/>
        <v>3</v>
      </c>
      <c r="F162" s="7">
        <v>6</v>
      </c>
      <c r="G162" s="7">
        <v>0</v>
      </c>
      <c r="H162" s="7">
        <v>5</v>
      </c>
      <c r="I162" s="7"/>
      <c r="J162" s="7">
        <v>1</v>
      </c>
      <c r="K162" s="7"/>
      <c r="L162" s="7"/>
      <c r="M162" s="7"/>
      <c r="N162" s="7">
        <v>6</v>
      </c>
      <c r="O162" s="20">
        <f>IF(AND(F162=N162),1,0)</f>
        <v>1</v>
      </c>
      <c r="P162" s="7">
        <v>130</v>
      </c>
      <c r="Q162" s="7">
        <v>130</v>
      </c>
      <c r="R162" s="20">
        <f t="shared" si="87"/>
        <v>1</v>
      </c>
      <c r="S162" s="7">
        <v>88</v>
      </c>
      <c r="T162" s="7">
        <v>88</v>
      </c>
      <c r="U162" s="20">
        <f t="shared" si="88"/>
        <v>1</v>
      </c>
      <c r="V162" s="7">
        <v>40</v>
      </c>
      <c r="W162" s="7">
        <v>15</v>
      </c>
      <c r="X162" s="7">
        <v>40</v>
      </c>
      <c r="Y162" s="21">
        <f t="shared" si="75"/>
        <v>1</v>
      </c>
      <c r="Z162" s="52">
        <f t="shared" si="76"/>
        <v>7</v>
      </c>
      <c r="AA162" s="52">
        <f t="shared" si="77"/>
        <v>100</v>
      </c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  <c r="GX162" s="8"/>
      <c r="GY162" s="8"/>
      <c r="GZ162" s="8"/>
      <c r="HA162" s="8"/>
      <c r="HB162" s="8"/>
      <c r="HC162" s="8"/>
      <c r="HD162" s="8"/>
      <c r="HE162" s="8"/>
      <c r="HF162" s="8"/>
      <c r="HG162" s="8"/>
      <c r="HH162" s="8"/>
      <c r="HI162" s="8"/>
      <c r="HJ162" s="8"/>
      <c r="HK162" s="8"/>
      <c r="HL162" s="8"/>
      <c r="HM162" s="8"/>
      <c r="HN162" s="8"/>
      <c r="HO162" s="8"/>
      <c r="HP162" s="8"/>
      <c r="HQ162" s="8"/>
      <c r="HR162" s="8"/>
      <c r="HS162" s="8"/>
      <c r="HT162" s="8"/>
      <c r="HU162" s="8"/>
      <c r="HV162" s="8"/>
      <c r="HW162" s="8"/>
      <c r="HX162" s="8"/>
      <c r="HY162" s="8"/>
      <c r="HZ162" s="8"/>
      <c r="IA162" s="8"/>
      <c r="IB162" s="8"/>
      <c r="IC162" s="8"/>
      <c r="ID162" s="8"/>
      <c r="IE162" s="8"/>
      <c r="IF162" s="8"/>
      <c r="IG162" s="8"/>
      <c r="IH162" s="8"/>
      <c r="II162" s="8"/>
      <c r="IJ162" s="8"/>
      <c r="IK162" s="8"/>
      <c r="IL162" s="8"/>
      <c r="IM162" s="8"/>
      <c r="IN162" s="8"/>
      <c r="IO162" s="8"/>
      <c r="IP162" s="8"/>
      <c r="IQ162" s="8"/>
      <c r="IR162" s="8"/>
      <c r="IS162" s="8"/>
      <c r="IT162" s="8"/>
      <c r="IU162" s="8"/>
      <c r="IV162" s="8"/>
      <c r="IW162" s="8"/>
      <c r="IX162" s="8"/>
      <c r="IY162" s="8"/>
      <c r="IZ162" s="8"/>
      <c r="JA162" s="8"/>
      <c r="JB162" s="8"/>
      <c r="JC162" s="8"/>
      <c r="JD162" s="8"/>
      <c r="JE162" s="8"/>
      <c r="JF162" s="8"/>
      <c r="JG162" s="8"/>
      <c r="JH162" s="8"/>
      <c r="JI162" s="8"/>
      <c r="JJ162" s="8"/>
      <c r="JK162" s="8"/>
      <c r="JL162" s="8"/>
      <c r="JM162" s="8"/>
      <c r="JN162" s="8"/>
      <c r="JO162" s="8"/>
      <c r="JP162" s="8"/>
      <c r="JQ162" s="8"/>
      <c r="JR162" s="8"/>
      <c r="JS162" s="8"/>
      <c r="JT162" s="8"/>
      <c r="JU162" s="8"/>
      <c r="JV162" s="8"/>
      <c r="JW162" s="8"/>
      <c r="JX162" s="8"/>
      <c r="JY162" s="8"/>
      <c r="JZ162" s="8"/>
      <c r="KA162" s="8"/>
      <c r="KB162" s="8"/>
      <c r="KC162" s="8"/>
      <c r="KD162" s="8"/>
      <c r="KE162" s="8"/>
      <c r="KF162" s="8"/>
      <c r="KG162" s="8"/>
      <c r="KH162" s="8"/>
      <c r="KI162" s="8"/>
      <c r="KJ162" s="8"/>
      <c r="KK162" s="8"/>
      <c r="KL162" s="8"/>
      <c r="KM162" s="8"/>
      <c r="KN162" s="8"/>
      <c r="KO162" s="8"/>
      <c r="KP162" s="8"/>
      <c r="KQ162" s="8"/>
      <c r="KR162" s="8"/>
      <c r="KS162" s="8"/>
      <c r="KT162" s="8"/>
      <c r="KU162" s="8"/>
      <c r="KV162" s="8"/>
      <c r="KW162" s="8"/>
      <c r="KX162" s="8"/>
      <c r="KY162" s="8"/>
      <c r="KZ162" s="8"/>
      <c r="LA162" s="8"/>
      <c r="LB162" s="8"/>
      <c r="LC162" s="8"/>
      <c r="LD162" s="8"/>
      <c r="LE162" s="8"/>
      <c r="LF162" s="8"/>
      <c r="LG162" s="8"/>
      <c r="LH162" s="8"/>
      <c r="LI162" s="8"/>
      <c r="LJ162" s="8"/>
      <c r="LK162" s="8"/>
      <c r="LL162" s="8"/>
      <c r="LM162" s="8"/>
      <c r="LN162" s="8"/>
      <c r="LO162" s="8"/>
      <c r="LP162" s="8"/>
      <c r="LQ162" s="8"/>
      <c r="LR162" s="8"/>
      <c r="LS162" s="8"/>
      <c r="LT162" s="8"/>
      <c r="LU162" s="8"/>
      <c r="LV162" s="8"/>
      <c r="LW162" s="8"/>
      <c r="LX162" s="8"/>
      <c r="LY162" s="8"/>
      <c r="LZ162" s="8"/>
      <c r="MA162" s="8"/>
      <c r="MB162" s="8"/>
      <c r="MC162" s="8"/>
      <c r="MD162" s="8"/>
      <c r="ME162" s="8"/>
      <c r="MF162" s="8"/>
      <c r="MG162" s="8"/>
      <c r="MH162" s="8"/>
      <c r="MI162" s="8"/>
      <c r="MJ162" s="8"/>
      <c r="MK162" s="8"/>
      <c r="ML162" s="8"/>
      <c r="MM162" s="8"/>
      <c r="MN162" s="8"/>
      <c r="MO162" s="8"/>
      <c r="MP162" s="8"/>
      <c r="MQ162" s="8"/>
      <c r="MR162" s="8"/>
      <c r="MS162" s="8"/>
      <c r="MT162" s="8"/>
      <c r="MU162" s="8"/>
      <c r="MV162" s="8"/>
      <c r="MW162" s="8"/>
      <c r="MX162" s="8"/>
      <c r="MY162" s="8"/>
      <c r="MZ162" s="8"/>
      <c r="NA162" s="8"/>
      <c r="NB162" s="8"/>
    </row>
    <row r="163" spans="1:366" s="9" customFormat="1" ht="30" customHeight="1" x14ac:dyDescent="0.25">
      <c r="A163" s="6" t="s">
        <v>243</v>
      </c>
      <c r="B163" s="6">
        <v>6</v>
      </c>
      <c r="C163" s="41" t="s">
        <v>206</v>
      </c>
      <c r="D163" s="49" t="s">
        <v>246</v>
      </c>
      <c r="E163" s="43">
        <f t="shared" si="85"/>
        <v>3</v>
      </c>
      <c r="F163" s="7">
        <v>3</v>
      </c>
      <c r="G163" s="7">
        <v>0</v>
      </c>
      <c r="H163" s="7">
        <v>3</v>
      </c>
      <c r="I163" s="7"/>
      <c r="J163" s="7"/>
      <c r="K163" s="7"/>
      <c r="L163" s="7"/>
      <c r="M163" s="7"/>
      <c r="N163" s="7">
        <v>3</v>
      </c>
      <c r="O163" s="20">
        <f t="shared" si="86"/>
        <v>1</v>
      </c>
      <c r="P163" s="7">
        <v>65</v>
      </c>
      <c r="Q163" s="7">
        <v>65</v>
      </c>
      <c r="R163" s="20">
        <f t="shared" si="87"/>
        <v>1</v>
      </c>
      <c r="S163" s="7">
        <v>39</v>
      </c>
      <c r="T163" s="7">
        <v>39</v>
      </c>
      <c r="U163" s="20">
        <f t="shared" si="88"/>
        <v>1</v>
      </c>
      <c r="V163" s="7">
        <v>26</v>
      </c>
      <c r="W163" s="7">
        <v>8</v>
      </c>
      <c r="X163" s="7">
        <v>26</v>
      </c>
      <c r="Y163" s="21">
        <f t="shared" si="75"/>
        <v>1</v>
      </c>
      <c r="Z163" s="52">
        <f t="shared" si="76"/>
        <v>7</v>
      </c>
      <c r="AA163" s="52">
        <f t="shared" si="77"/>
        <v>100</v>
      </c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  <c r="FO163" s="8"/>
      <c r="FP163" s="8"/>
      <c r="FQ163" s="8"/>
      <c r="FR163" s="8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8"/>
      <c r="GM163" s="8"/>
      <c r="GN163" s="8"/>
      <c r="GO163" s="8"/>
      <c r="GP163" s="8"/>
      <c r="GQ163" s="8"/>
      <c r="GR163" s="8"/>
      <c r="GS163" s="8"/>
      <c r="GT163" s="8"/>
      <c r="GU163" s="8"/>
      <c r="GV163" s="8"/>
      <c r="GW163" s="8"/>
      <c r="GX163" s="8"/>
      <c r="GY163" s="8"/>
      <c r="GZ163" s="8"/>
      <c r="HA163" s="8"/>
      <c r="HB163" s="8"/>
      <c r="HC163" s="8"/>
      <c r="HD163" s="8"/>
      <c r="HE163" s="8"/>
      <c r="HF163" s="8"/>
      <c r="HG163" s="8"/>
      <c r="HH163" s="8"/>
      <c r="HI163" s="8"/>
      <c r="HJ163" s="8"/>
      <c r="HK163" s="8"/>
      <c r="HL163" s="8"/>
      <c r="HM163" s="8"/>
      <c r="HN163" s="8"/>
      <c r="HO163" s="8"/>
      <c r="HP163" s="8"/>
      <c r="HQ163" s="8"/>
      <c r="HR163" s="8"/>
      <c r="HS163" s="8"/>
      <c r="HT163" s="8"/>
      <c r="HU163" s="8"/>
      <c r="HV163" s="8"/>
      <c r="HW163" s="8"/>
      <c r="HX163" s="8"/>
      <c r="HY163" s="8"/>
      <c r="HZ163" s="8"/>
      <c r="IA163" s="8"/>
      <c r="IB163" s="8"/>
      <c r="IC163" s="8"/>
      <c r="ID163" s="8"/>
      <c r="IE163" s="8"/>
      <c r="IF163" s="8"/>
      <c r="IG163" s="8"/>
      <c r="IH163" s="8"/>
      <c r="II163" s="8"/>
      <c r="IJ163" s="8"/>
      <c r="IK163" s="8"/>
      <c r="IL163" s="8"/>
      <c r="IM163" s="8"/>
      <c r="IN163" s="8"/>
      <c r="IO163" s="8"/>
      <c r="IP163" s="8"/>
      <c r="IQ163" s="8"/>
      <c r="IR163" s="8"/>
      <c r="IS163" s="8"/>
      <c r="IT163" s="8"/>
      <c r="IU163" s="8"/>
      <c r="IV163" s="8"/>
      <c r="IW163" s="8"/>
      <c r="IX163" s="8"/>
      <c r="IY163" s="8"/>
      <c r="IZ163" s="8"/>
      <c r="JA163" s="8"/>
      <c r="JB163" s="8"/>
      <c r="JC163" s="8"/>
      <c r="JD163" s="8"/>
      <c r="JE163" s="8"/>
      <c r="JF163" s="8"/>
      <c r="JG163" s="8"/>
      <c r="JH163" s="8"/>
      <c r="JI163" s="8"/>
      <c r="JJ163" s="8"/>
      <c r="JK163" s="8"/>
      <c r="JL163" s="8"/>
      <c r="JM163" s="8"/>
      <c r="JN163" s="8"/>
      <c r="JO163" s="8"/>
      <c r="JP163" s="8"/>
      <c r="JQ163" s="8"/>
      <c r="JR163" s="8"/>
      <c r="JS163" s="8"/>
      <c r="JT163" s="8"/>
      <c r="JU163" s="8"/>
      <c r="JV163" s="8"/>
      <c r="JW163" s="8"/>
      <c r="JX163" s="8"/>
      <c r="JY163" s="8"/>
      <c r="JZ163" s="8"/>
      <c r="KA163" s="8"/>
      <c r="KB163" s="8"/>
      <c r="KC163" s="8"/>
      <c r="KD163" s="8"/>
      <c r="KE163" s="8"/>
      <c r="KF163" s="8"/>
      <c r="KG163" s="8"/>
      <c r="KH163" s="8"/>
      <c r="KI163" s="8"/>
      <c r="KJ163" s="8"/>
      <c r="KK163" s="8"/>
      <c r="KL163" s="8"/>
      <c r="KM163" s="8"/>
      <c r="KN163" s="8"/>
      <c r="KO163" s="8"/>
      <c r="KP163" s="8"/>
      <c r="KQ163" s="8"/>
      <c r="KR163" s="8"/>
      <c r="KS163" s="8"/>
      <c r="KT163" s="8"/>
      <c r="KU163" s="8"/>
      <c r="KV163" s="8"/>
      <c r="KW163" s="8"/>
      <c r="KX163" s="8"/>
      <c r="KY163" s="8"/>
      <c r="KZ163" s="8"/>
      <c r="LA163" s="8"/>
      <c r="LB163" s="8"/>
      <c r="LC163" s="8"/>
      <c r="LD163" s="8"/>
      <c r="LE163" s="8"/>
      <c r="LF163" s="8"/>
      <c r="LG163" s="8"/>
      <c r="LH163" s="8"/>
      <c r="LI163" s="8"/>
      <c r="LJ163" s="8"/>
      <c r="LK163" s="8"/>
      <c r="LL163" s="8"/>
      <c r="LM163" s="8"/>
      <c r="LN163" s="8"/>
      <c r="LO163" s="8"/>
      <c r="LP163" s="8"/>
      <c r="LQ163" s="8"/>
      <c r="LR163" s="8"/>
      <c r="LS163" s="8"/>
      <c r="LT163" s="8"/>
      <c r="LU163" s="8"/>
      <c r="LV163" s="8"/>
      <c r="LW163" s="8"/>
      <c r="LX163" s="8"/>
      <c r="LY163" s="8"/>
      <c r="LZ163" s="8"/>
      <c r="MA163" s="8"/>
      <c r="MB163" s="8"/>
      <c r="MC163" s="8"/>
      <c r="MD163" s="8"/>
      <c r="ME163" s="8"/>
      <c r="MF163" s="8"/>
      <c r="MG163" s="8"/>
      <c r="MH163" s="8"/>
      <c r="MI163" s="8"/>
      <c r="MJ163" s="8"/>
      <c r="MK163" s="8"/>
      <c r="ML163" s="8"/>
      <c r="MM163" s="8"/>
      <c r="MN163" s="8"/>
      <c r="MO163" s="8"/>
      <c r="MP163" s="8"/>
      <c r="MQ163" s="8"/>
      <c r="MR163" s="8"/>
      <c r="MS163" s="8"/>
      <c r="MT163" s="8"/>
      <c r="MU163" s="8"/>
      <c r="MV163" s="8"/>
      <c r="MW163" s="8"/>
      <c r="MX163" s="8"/>
      <c r="MY163" s="8"/>
      <c r="MZ163" s="8"/>
      <c r="NA163" s="8"/>
      <c r="NB163" s="8"/>
    </row>
    <row r="164" spans="1:366" s="9" customFormat="1" ht="30" customHeight="1" x14ac:dyDescent="0.25">
      <c r="A164" s="6" t="s">
        <v>243</v>
      </c>
      <c r="B164" s="6">
        <v>7</v>
      </c>
      <c r="C164" s="41" t="s">
        <v>207</v>
      </c>
      <c r="D164" s="49" t="s">
        <v>246</v>
      </c>
      <c r="E164" s="43">
        <f t="shared" si="85"/>
        <v>3</v>
      </c>
      <c r="F164" s="7">
        <v>6</v>
      </c>
      <c r="G164" s="7">
        <v>0</v>
      </c>
      <c r="H164" s="7">
        <v>6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6</v>
      </c>
      <c r="O164" s="20">
        <f t="shared" si="86"/>
        <v>1</v>
      </c>
      <c r="P164" s="7">
        <v>140</v>
      </c>
      <c r="Q164" s="7">
        <v>141</v>
      </c>
      <c r="R164" s="20">
        <f t="shared" si="87"/>
        <v>0</v>
      </c>
      <c r="S164" s="7">
        <v>134</v>
      </c>
      <c r="T164" s="7">
        <v>134</v>
      </c>
      <c r="U164" s="20">
        <f t="shared" si="88"/>
        <v>1</v>
      </c>
      <c r="V164" s="7">
        <v>45</v>
      </c>
      <c r="W164" s="7">
        <v>21</v>
      </c>
      <c r="X164" s="7">
        <v>49</v>
      </c>
      <c r="Y164" s="21">
        <f t="shared" si="75"/>
        <v>0</v>
      </c>
      <c r="Z164" s="52">
        <f t="shared" si="76"/>
        <v>5</v>
      </c>
      <c r="AA164" s="52">
        <f t="shared" si="77"/>
        <v>71.428571428571431</v>
      </c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  <c r="GX164" s="8"/>
      <c r="GY164" s="8"/>
      <c r="GZ164" s="8"/>
      <c r="HA164" s="8"/>
      <c r="HB164" s="8"/>
      <c r="HC164" s="8"/>
      <c r="HD164" s="8"/>
      <c r="HE164" s="8"/>
      <c r="HF164" s="8"/>
      <c r="HG164" s="8"/>
      <c r="HH164" s="8"/>
      <c r="HI164" s="8"/>
      <c r="HJ164" s="8"/>
      <c r="HK164" s="8"/>
      <c r="HL164" s="8"/>
      <c r="HM164" s="8"/>
      <c r="HN164" s="8"/>
      <c r="HO164" s="8"/>
      <c r="HP164" s="8"/>
      <c r="HQ164" s="8"/>
      <c r="HR164" s="8"/>
      <c r="HS164" s="8"/>
      <c r="HT164" s="8"/>
      <c r="HU164" s="8"/>
      <c r="HV164" s="8"/>
      <c r="HW164" s="8"/>
      <c r="HX164" s="8"/>
      <c r="HY164" s="8"/>
      <c r="HZ164" s="8"/>
      <c r="IA164" s="8"/>
      <c r="IB164" s="8"/>
      <c r="IC164" s="8"/>
      <c r="ID164" s="8"/>
      <c r="IE164" s="8"/>
      <c r="IF164" s="8"/>
      <c r="IG164" s="8"/>
      <c r="IH164" s="8"/>
      <c r="II164" s="8"/>
      <c r="IJ164" s="8"/>
      <c r="IK164" s="8"/>
      <c r="IL164" s="8"/>
      <c r="IM164" s="8"/>
      <c r="IN164" s="8"/>
      <c r="IO164" s="8"/>
      <c r="IP164" s="8"/>
      <c r="IQ164" s="8"/>
      <c r="IR164" s="8"/>
      <c r="IS164" s="8"/>
      <c r="IT164" s="8"/>
      <c r="IU164" s="8"/>
      <c r="IV164" s="8"/>
      <c r="IW164" s="8"/>
      <c r="IX164" s="8"/>
      <c r="IY164" s="8"/>
      <c r="IZ164" s="8"/>
      <c r="JA164" s="8"/>
      <c r="JB164" s="8"/>
      <c r="JC164" s="8"/>
      <c r="JD164" s="8"/>
      <c r="JE164" s="8"/>
      <c r="JF164" s="8"/>
      <c r="JG164" s="8"/>
      <c r="JH164" s="8"/>
      <c r="JI164" s="8"/>
      <c r="JJ164" s="8"/>
      <c r="JK164" s="8"/>
      <c r="JL164" s="8"/>
      <c r="JM164" s="8"/>
      <c r="JN164" s="8"/>
      <c r="JO164" s="8"/>
      <c r="JP164" s="8"/>
      <c r="JQ164" s="8"/>
      <c r="JR164" s="8"/>
      <c r="JS164" s="8"/>
      <c r="JT164" s="8"/>
      <c r="JU164" s="8"/>
      <c r="JV164" s="8"/>
      <c r="JW164" s="8"/>
      <c r="JX164" s="8"/>
      <c r="JY164" s="8"/>
      <c r="JZ164" s="8"/>
      <c r="KA164" s="8"/>
      <c r="KB164" s="8"/>
      <c r="KC164" s="8"/>
      <c r="KD164" s="8"/>
      <c r="KE164" s="8"/>
      <c r="KF164" s="8"/>
      <c r="KG164" s="8"/>
      <c r="KH164" s="8"/>
      <c r="KI164" s="8"/>
      <c r="KJ164" s="8"/>
      <c r="KK164" s="8"/>
      <c r="KL164" s="8"/>
      <c r="KM164" s="8"/>
      <c r="KN164" s="8"/>
      <c r="KO164" s="8"/>
      <c r="KP164" s="8"/>
      <c r="KQ164" s="8"/>
      <c r="KR164" s="8"/>
      <c r="KS164" s="8"/>
      <c r="KT164" s="8"/>
      <c r="KU164" s="8"/>
      <c r="KV164" s="8"/>
      <c r="KW164" s="8"/>
      <c r="KX164" s="8"/>
      <c r="KY164" s="8"/>
      <c r="KZ164" s="8"/>
      <c r="LA164" s="8"/>
      <c r="LB164" s="8"/>
      <c r="LC164" s="8"/>
      <c r="LD164" s="8"/>
      <c r="LE164" s="8"/>
      <c r="LF164" s="8"/>
      <c r="LG164" s="8"/>
      <c r="LH164" s="8"/>
      <c r="LI164" s="8"/>
      <c r="LJ164" s="8"/>
      <c r="LK164" s="8"/>
      <c r="LL164" s="8"/>
      <c r="LM164" s="8"/>
      <c r="LN164" s="8"/>
      <c r="LO164" s="8"/>
      <c r="LP164" s="8"/>
      <c r="LQ164" s="8"/>
      <c r="LR164" s="8"/>
      <c r="LS164" s="8"/>
      <c r="LT164" s="8"/>
      <c r="LU164" s="8"/>
      <c r="LV164" s="8"/>
      <c r="LW164" s="8"/>
      <c r="LX164" s="8"/>
      <c r="LY164" s="8"/>
      <c r="LZ164" s="8"/>
      <c r="MA164" s="8"/>
      <c r="MB164" s="8"/>
      <c r="MC164" s="8"/>
      <c r="MD164" s="8"/>
      <c r="ME164" s="8"/>
      <c r="MF164" s="8"/>
      <c r="MG164" s="8"/>
      <c r="MH164" s="8"/>
      <c r="MI164" s="8"/>
      <c r="MJ164" s="8"/>
      <c r="MK164" s="8"/>
      <c r="ML164" s="8"/>
      <c r="MM164" s="8"/>
      <c r="MN164" s="8"/>
      <c r="MO164" s="8"/>
      <c r="MP164" s="8"/>
      <c r="MQ164" s="8"/>
      <c r="MR164" s="8"/>
      <c r="MS164" s="8"/>
      <c r="MT164" s="8"/>
      <c r="MU164" s="8"/>
      <c r="MV164" s="8"/>
      <c r="MW164" s="8"/>
      <c r="MX164" s="8"/>
      <c r="MY164" s="8"/>
      <c r="MZ164" s="8"/>
      <c r="NA164" s="8"/>
      <c r="NB164" s="8"/>
    </row>
    <row r="165" spans="1:366" s="9" customFormat="1" ht="30" customHeight="1" x14ac:dyDescent="0.25">
      <c r="A165" s="6" t="s">
        <v>243</v>
      </c>
      <c r="B165" s="6">
        <v>8</v>
      </c>
      <c r="C165" s="41" t="s">
        <v>248</v>
      </c>
      <c r="D165" s="49" t="s">
        <v>246</v>
      </c>
      <c r="E165" s="43">
        <f t="shared" si="85"/>
        <v>3</v>
      </c>
      <c r="F165" s="7">
        <v>2</v>
      </c>
      <c r="G165" s="7">
        <v>0</v>
      </c>
      <c r="H165" s="26">
        <v>2</v>
      </c>
      <c r="I165" s="7"/>
      <c r="J165" s="7"/>
      <c r="K165" s="7"/>
      <c r="L165" s="7">
        <v>0</v>
      </c>
      <c r="M165" s="7"/>
      <c r="N165" s="7">
        <v>2</v>
      </c>
      <c r="O165" s="20">
        <f t="shared" si="86"/>
        <v>1</v>
      </c>
      <c r="P165" s="7">
        <v>40</v>
      </c>
      <c r="Q165" s="7">
        <v>40</v>
      </c>
      <c r="R165" s="20">
        <f t="shared" si="87"/>
        <v>1</v>
      </c>
      <c r="S165" s="7">
        <v>19</v>
      </c>
      <c r="T165" s="7">
        <v>19</v>
      </c>
      <c r="U165" s="20">
        <f t="shared" si="88"/>
        <v>1</v>
      </c>
      <c r="V165" s="7">
        <v>10</v>
      </c>
      <c r="W165" s="7">
        <v>5</v>
      </c>
      <c r="X165" s="7">
        <v>10</v>
      </c>
      <c r="Y165" s="21">
        <f t="shared" si="75"/>
        <v>1</v>
      </c>
      <c r="Z165" s="52">
        <f t="shared" si="76"/>
        <v>7</v>
      </c>
      <c r="AA165" s="52">
        <f t="shared" si="77"/>
        <v>100</v>
      </c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  <c r="FO165" s="8"/>
      <c r="FP165" s="8"/>
      <c r="FQ165" s="8"/>
      <c r="FR165" s="8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8"/>
      <c r="GG165" s="8"/>
      <c r="GH165" s="8"/>
      <c r="GI165" s="8"/>
      <c r="GJ165" s="8"/>
      <c r="GK165" s="8"/>
      <c r="GL165" s="8"/>
      <c r="GM165" s="8"/>
      <c r="GN165" s="8"/>
      <c r="GO165" s="8"/>
      <c r="GP165" s="8"/>
      <c r="GQ165" s="8"/>
      <c r="GR165" s="8"/>
      <c r="GS165" s="8"/>
      <c r="GT165" s="8"/>
      <c r="GU165" s="8"/>
      <c r="GV165" s="8"/>
      <c r="GW165" s="8"/>
      <c r="GX165" s="8"/>
      <c r="GY165" s="8"/>
      <c r="GZ165" s="8"/>
      <c r="HA165" s="8"/>
      <c r="HB165" s="8"/>
      <c r="HC165" s="8"/>
      <c r="HD165" s="8"/>
      <c r="HE165" s="8"/>
      <c r="HF165" s="8"/>
      <c r="HG165" s="8"/>
      <c r="HH165" s="8"/>
      <c r="HI165" s="8"/>
      <c r="HJ165" s="8"/>
      <c r="HK165" s="8"/>
      <c r="HL165" s="8"/>
      <c r="HM165" s="8"/>
      <c r="HN165" s="8"/>
      <c r="HO165" s="8"/>
      <c r="HP165" s="8"/>
      <c r="HQ165" s="8"/>
      <c r="HR165" s="8"/>
      <c r="HS165" s="8"/>
      <c r="HT165" s="8"/>
      <c r="HU165" s="8"/>
      <c r="HV165" s="8"/>
      <c r="HW165" s="8"/>
      <c r="HX165" s="8"/>
      <c r="HY165" s="8"/>
      <c r="HZ165" s="8"/>
      <c r="IA165" s="8"/>
      <c r="IB165" s="8"/>
      <c r="IC165" s="8"/>
      <c r="ID165" s="8"/>
      <c r="IE165" s="8"/>
      <c r="IF165" s="8"/>
      <c r="IG165" s="8"/>
      <c r="IH165" s="8"/>
      <c r="II165" s="8"/>
      <c r="IJ165" s="8"/>
      <c r="IK165" s="8"/>
      <c r="IL165" s="8"/>
      <c r="IM165" s="8"/>
      <c r="IN165" s="8"/>
      <c r="IO165" s="8"/>
      <c r="IP165" s="8"/>
      <c r="IQ165" s="8"/>
      <c r="IR165" s="8"/>
      <c r="IS165" s="8"/>
      <c r="IT165" s="8"/>
      <c r="IU165" s="8"/>
      <c r="IV165" s="8"/>
      <c r="IW165" s="8"/>
      <c r="IX165" s="8"/>
      <c r="IY165" s="8"/>
      <c r="IZ165" s="8"/>
      <c r="JA165" s="8"/>
      <c r="JB165" s="8"/>
      <c r="JC165" s="8"/>
      <c r="JD165" s="8"/>
      <c r="JE165" s="8"/>
      <c r="JF165" s="8"/>
      <c r="JG165" s="8"/>
      <c r="JH165" s="8"/>
      <c r="JI165" s="8"/>
      <c r="JJ165" s="8"/>
      <c r="JK165" s="8"/>
      <c r="JL165" s="8"/>
      <c r="JM165" s="8"/>
      <c r="JN165" s="8"/>
      <c r="JO165" s="8"/>
      <c r="JP165" s="8"/>
      <c r="JQ165" s="8"/>
      <c r="JR165" s="8"/>
      <c r="JS165" s="8"/>
      <c r="JT165" s="8"/>
      <c r="JU165" s="8"/>
      <c r="JV165" s="8"/>
      <c r="JW165" s="8"/>
      <c r="JX165" s="8"/>
      <c r="JY165" s="8"/>
      <c r="JZ165" s="8"/>
      <c r="KA165" s="8"/>
      <c r="KB165" s="8"/>
      <c r="KC165" s="8"/>
      <c r="KD165" s="8"/>
      <c r="KE165" s="8"/>
      <c r="KF165" s="8"/>
      <c r="KG165" s="8"/>
      <c r="KH165" s="8"/>
      <c r="KI165" s="8"/>
      <c r="KJ165" s="8"/>
      <c r="KK165" s="8"/>
      <c r="KL165" s="8"/>
      <c r="KM165" s="8"/>
      <c r="KN165" s="8"/>
      <c r="KO165" s="8"/>
      <c r="KP165" s="8"/>
      <c r="KQ165" s="8"/>
      <c r="KR165" s="8"/>
      <c r="KS165" s="8"/>
      <c r="KT165" s="8"/>
      <c r="KU165" s="8"/>
      <c r="KV165" s="8"/>
      <c r="KW165" s="8"/>
      <c r="KX165" s="8"/>
      <c r="KY165" s="8"/>
      <c r="KZ165" s="8"/>
      <c r="LA165" s="8"/>
      <c r="LB165" s="8"/>
      <c r="LC165" s="8"/>
      <c r="LD165" s="8"/>
      <c r="LE165" s="8"/>
      <c r="LF165" s="8"/>
      <c r="LG165" s="8"/>
      <c r="LH165" s="8"/>
      <c r="LI165" s="8"/>
      <c r="LJ165" s="8"/>
      <c r="LK165" s="8"/>
      <c r="LL165" s="8"/>
      <c r="LM165" s="8"/>
      <c r="LN165" s="8"/>
      <c r="LO165" s="8"/>
      <c r="LP165" s="8"/>
      <c r="LQ165" s="8"/>
      <c r="LR165" s="8"/>
      <c r="LS165" s="8"/>
      <c r="LT165" s="8"/>
      <c r="LU165" s="8"/>
      <c r="LV165" s="8"/>
      <c r="LW165" s="8"/>
      <c r="LX165" s="8"/>
      <c r="LY165" s="8"/>
      <c r="LZ165" s="8"/>
      <c r="MA165" s="8"/>
      <c r="MB165" s="8"/>
      <c r="MC165" s="8"/>
      <c r="MD165" s="8"/>
      <c r="ME165" s="8"/>
      <c r="MF165" s="8"/>
      <c r="MG165" s="8"/>
      <c r="MH165" s="8"/>
      <c r="MI165" s="8"/>
      <c r="MJ165" s="8"/>
      <c r="MK165" s="8"/>
      <c r="ML165" s="8"/>
      <c r="MM165" s="8"/>
      <c r="MN165" s="8"/>
      <c r="MO165" s="8"/>
      <c r="MP165" s="8"/>
      <c r="MQ165" s="8"/>
      <c r="MR165" s="8"/>
      <c r="MS165" s="8"/>
      <c r="MT165" s="8"/>
      <c r="MU165" s="8"/>
      <c r="MV165" s="8"/>
      <c r="MW165" s="8"/>
      <c r="MX165" s="8"/>
      <c r="MY165" s="8"/>
      <c r="MZ165" s="8"/>
      <c r="NA165" s="8"/>
      <c r="NB165" s="8"/>
    </row>
    <row r="166" spans="1:366" s="15" customFormat="1" ht="18" customHeight="1" x14ac:dyDescent="0.25">
      <c r="A166" s="10" t="s">
        <v>243</v>
      </c>
      <c r="B166" s="10"/>
      <c r="C166" s="42" t="s">
        <v>16</v>
      </c>
      <c r="D166" s="48"/>
      <c r="E166" s="44"/>
      <c r="F166" s="11">
        <f>SUM(F158:F165)</f>
        <v>33</v>
      </c>
      <c r="G166" s="11">
        <f t="shared" ref="G166:X166" si="89">SUM(G158:G165)</f>
        <v>0</v>
      </c>
      <c r="H166" s="11">
        <f t="shared" si="89"/>
        <v>30</v>
      </c>
      <c r="I166" s="11">
        <f t="shared" si="89"/>
        <v>0</v>
      </c>
      <c r="J166" s="11">
        <f t="shared" si="89"/>
        <v>2</v>
      </c>
      <c r="K166" s="11">
        <f t="shared" si="89"/>
        <v>1</v>
      </c>
      <c r="L166" s="11">
        <f t="shared" si="89"/>
        <v>0</v>
      </c>
      <c r="M166" s="11">
        <f t="shared" si="89"/>
        <v>0</v>
      </c>
      <c r="N166" s="11">
        <f t="shared" si="89"/>
        <v>33</v>
      </c>
      <c r="O166" s="11"/>
      <c r="P166" s="11">
        <f>SUM(P158:P165)</f>
        <v>694</v>
      </c>
      <c r="Q166" s="11">
        <f t="shared" si="89"/>
        <v>695</v>
      </c>
      <c r="R166" s="11"/>
      <c r="S166" s="11">
        <f>SUM(S158:S165)</f>
        <v>543</v>
      </c>
      <c r="T166" s="11">
        <f t="shared" si="89"/>
        <v>543</v>
      </c>
      <c r="U166" s="11"/>
      <c r="V166" s="11">
        <f t="shared" si="89"/>
        <v>239</v>
      </c>
      <c r="W166" s="11">
        <f t="shared" si="89"/>
        <v>99</v>
      </c>
      <c r="X166" s="11">
        <f t="shared" si="89"/>
        <v>243</v>
      </c>
      <c r="Y166" s="22"/>
      <c r="Z166" s="23">
        <f>AVERAGE(Z158:Z165)</f>
        <v>6.75</v>
      </c>
      <c r="AA166" s="23">
        <f>AVERAGE(AA158:AA165)</f>
        <v>96.428571428571431</v>
      </c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  <c r="DU166" s="12"/>
      <c r="DV166" s="12"/>
      <c r="DW166" s="12"/>
      <c r="DX166" s="12"/>
      <c r="DY166" s="12"/>
      <c r="DZ166" s="12"/>
      <c r="EA166" s="12"/>
      <c r="EB166" s="12"/>
      <c r="EC166" s="12"/>
      <c r="ED166" s="12"/>
      <c r="EE166" s="12"/>
      <c r="EF166" s="12"/>
      <c r="EG166" s="12"/>
      <c r="EH166" s="12"/>
      <c r="EI166" s="12"/>
      <c r="EJ166" s="12"/>
      <c r="EK166" s="12"/>
      <c r="EL166" s="12"/>
      <c r="EM166" s="12"/>
      <c r="EN166" s="12"/>
      <c r="EO166" s="12"/>
      <c r="EP166" s="12"/>
      <c r="EQ166" s="12"/>
      <c r="ER166" s="12"/>
      <c r="ES166" s="12"/>
      <c r="ET166" s="12"/>
      <c r="EU166" s="12"/>
      <c r="EV166" s="12"/>
      <c r="EW166" s="12"/>
      <c r="EX166" s="12"/>
      <c r="EY166" s="12"/>
      <c r="EZ166" s="12"/>
      <c r="FA166" s="12"/>
      <c r="FB166" s="12"/>
      <c r="FC166" s="12"/>
      <c r="FD166" s="12"/>
      <c r="FE166" s="12"/>
      <c r="FF166" s="12"/>
      <c r="FG166" s="12"/>
      <c r="FH166" s="12"/>
      <c r="FI166" s="12"/>
      <c r="FJ166" s="12"/>
      <c r="FK166" s="12"/>
      <c r="FL166" s="12"/>
      <c r="FM166" s="12"/>
      <c r="FN166" s="12"/>
      <c r="FO166" s="12"/>
      <c r="FP166" s="12"/>
      <c r="FQ166" s="12"/>
      <c r="FR166" s="12"/>
      <c r="FS166" s="12"/>
      <c r="FT166" s="12"/>
      <c r="FU166" s="12"/>
      <c r="FV166" s="12"/>
      <c r="FW166" s="12"/>
      <c r="FX166" s="12"/>
      <c r="FY166" s="12"/>
      <c r="FZ166" s="12"/>
      <c r="GA166" s="12"/>
      <c r="GB166" s="12"/>
      <c r="GC166" s="12"/>
      <c r="GD166" s="12"/>
      <c r="GE166" s="12"/>
      <c r="GF166" s="12"/>
      <c r="GG166" s="12"/>
      <c r="GH166" s="12"/>
      <c r="GI166" s="12"/>
      <c r="GJ166" s="12"/>
      <c r="GK166" s="12"/>
      <c r="GL166" s="12"/>
      <c r="GM166" s="12"/>
      <c r="GN166" s="12"/>
      <c r="GO166" s="12"/>
      <c r="GP166" s="12"/>
      <c r="GQ166" s="12"/>
      <c r="GR166" s="12"/>
      <c r="GS166" s="12"/>
      <c r="GT166" s="12"/>
      <c r="GU166" s="12"/>
      <c r="GV166" s="12"/>
      <c r="GW166" s="12"/>
      <c r="GX166" s="12"/>
      <c r="GY166" s="12"/>
      <c r="GZ166" s="12"/>
      <c r="HA166" s="12"/>
      <c r="HB166" s="12"/>
      <c r="HC166" s="12"/>
      <c r="HD166" s="12"/>
      <c r="HE166" s="12"/>
      <c r="HF166" s="12"/>
      <c r="HG166" s="12"/>
      <c r="HH166" s="12"/>
      <c r="HI166" s="12"/>
      <c r="HJ166" s="12"/>
      <c r="HK166" s="12"/>
      <c r="HL166" s="12"/>
      <c r="HM166" s="12"/>
      <c r="HN166" s="12"/>
      <c r="HO166" s="12"/>
      <c r="HP166" s="12"/>
      <c r="HQ166" s="12"/>
      <c r="HR166" s="12"/>
      <c r="HS166" s="12"/>
      <c r="HT166" s="12"/>
      <c r="HU166" s="12"/>
      <c r="HV166" s="12"/>
      <c r="HW166" s="12"/>
      <c r="HX166" s="12"/>
      <c r="HY166" s="12"/>
      <c r="HZ166" s="12"/>
      <c r="IA166" s="12"/>
      <c r="IB166" s="12"/>
      <c r="IC166" s="12"/>
      <c r="ID166" s="12"/>
      <c r="IE166" s="12"/>
      <c r="IF166" s="12"/>
      <c r="IG166" s="12"/>
      <c r="IH166" s="12"/>
      <c r="II166" s="12"/>
      <c r="IJ166" s="12"/>
      <c r="IK166" s="12"/>
      <c r="IL166" s="12"/>
      <c r="IM166" s="12"/>
      <c r="IN166" s="12"/>
      <c r="IO166" s="12"/>
      <c r="IP166" s="12"/>
      <c r="IQ166" s="12"/>
      <c r="IR166" s="12"/>
      <c r="IS166" s="12"/>
      <c r="IT166" s="12"/>
      <c r="IU166" s="12"/>
      <c r="IV166" s="12"/>
      <c r="IW166" s="12"/>
      <c r="IX166" s="12"/>
      <c r="IY166" s="12"/>
      <c r="IZ166" s="12"/>
      <c r="JA166" s="12"/>
      <c r="JB166" s="12"/>
      <c r="JC166" s="12"/>
      <c r="JD166" s="12"/>
      <c r="JE166" s="12"/>
      <c r="JF166" s="12"/>
      <c r="JG166" s="12"/>
      <c r="JH166" s="12"/>
      <c r="JI166" s="12"/>
      <c r="JJ166" s="12"/>
      <c r="JK166" s="12"/>
      <c r="JL166" s="12"/>
      <c r="JM166" s="12"/>
      <c r="JN166" s="12"/>
      <c r="JO166" s="12"/>
      <c r="JP166" s="12"/>
      <c r="JQ166" s="12"/>
      <c r="JR166" s="12"/>
      <c r="JS166" s="12"/>
      <c r="JT166" s="12"/>
      <c r="JU166" s="12"/>
      <c r="JV166" s="12"/>
      <c r="JW166" s="12"/>
      <c r="JX166" s="12"/>
      <c r="JY166" s="12"/>
      <c r="JZ166" s="12"/>
      <c r="KA166" s="12"/>
      <c r="KB166" s="12"/>
      <c r="KC166" s="12"/>
      <c r="KD166" s="12"/>
      <c r="KE166" s="12"/>
      <c r="KF166" s="12"/>
      <c r="KG166" s="12"/>
      <c r="KH166" s="12"/>
      <c r="KI166" s="12"/>
      <c r="KJ166" s="12"/>
      <c r="KK166" s="12"/>
      <c r="KL166" s="12"/>
      <c r="KM166" s="12"/>
      <c r="KN166" s="12"/>
      <c r="KO166" s="12"/>
      <c r="KP166" s="12"/>
      <c r="KQ166" s="12"/>
      <c r="KR166" s="12"/>
      <c r="KS166" s="12"/>
      <c r="KT166" s="12"/>
      <c r="KU166" s="12"/>
      <c r="KV166" s="12"/>
      <c r="KW166" s="12"/>
      <c r="KX166" s="12"/>
      <c r="KY166" s="12"/>
      <c r="KZ166" s="12"/>
      <c r="LA166" s="12"/>
      <c r="LB166" s="12"/>
      <c r="LC166" s="12"/>
      <c r="LD166" s="12"/>
      <c r="LE166" s="12"/>
      <c r="LF166" s="12"/>
      <c r="LG166" s="12"/>
      <c r="LH166" s="12"/>
      <c r="LI166" s="12"/>
      <c r="LJ166" s="12"/>
      <c r="LK166" s="12"/>
      <c r="LL166" s="12"/>
      <c r="LM166" s="12"/>
      <c r="LN166" s="12"/>
      <c r="LO166" s="12"/>
      <c r="LP166" s="12"/>
      <c r="LQ166" s="12"/>
      <c r="LR166" s="12"/>
      <c r="LS166" s="12"/>
      <c r="LT166" s="12"/>
      <c r="LU166" s="12"/>
      <c r="LV166" s="12"/>
      <c r="LW166" s="12"/>
      <c r="LX166" s="12"/>
      <c r="LY166" s="12"/>
      <c r="LZ166" s="12"/>
      <c r="MA166" s="12"/>
      <c r="MB166" s="12"/>
      <c r="MC166" s="12"/>
      <c r="MD166" s="12"/>
      <c r="ME166" s="12"/>
      <c r="MF166" s="12"/>
      <c r="MG166" s="12"/>
      <c r="MH166" s="12"/>
      <c r="MI166" s="12"/>
      <c r="MJ166" s="12"/>
      <c r="MK166" s="12"/>
      <c r="ML166" s="12"/>
      <c r="MM166" s="12"/>
      <c r="MN166" s="12"/>
      <c r="MO166" s="12"/>
      <c r="MP166" s="12"/>
      <c r="MQ166" s="12"/>
      <c r="MR166" s="12"/>
      <c r="MS166" s="12"/>
      <c r="MT166" s="12"/>
      <c r="MU166" s="12"/>
      <c r="MV166" s="12"/>
      <c r="MW166" s="12"/>
      <c r="MX166" s="12"/>
      <c r="MY166" s="12"/>
      <c r="MZ166" s="12"/>
      <c r="NA166" s="12"/>
      <c r="NB166" s="12"/>
    </row>
    <row r="167" spans="1:366" s="9" customFormat="1" ht="30" customHeight="1" x14ac:dyDescent="0.25">
      <c r="A167" s="6" t="s">
        <v>89</v>
      </c>
      <c r="B167" s="6">
        <v>1</v>
      </c>
      <c r="C167" s="41" t="s">
        <v>90</v>
      </c>
      <c r="D167" s="49" t="s">
        <v>246</v>
      </c>
      <c r="E167" s="43">
        <f t="shared" ref="E167:E219" si="90">IF(D167="закрыта",3,0)</f>
        <v>3</v>
      </c>
      <c r="F167" s="7">
        <v>18</v>
      </c>
      <c r="G167" s="7"/>
      <c r="H167" s="7">
        <v>16</v>
      </c>
      <c r="I167" s="7"/>
      <c r="J167" s="7">
        <v>2</v>
      </c>
      <c r="K167" s="7"/>
      <c r="L167" s="7"/>
      <c r="M167" s="7"/>
      <c r="N167" s="7">
        <v>18</v>
      </c>
      <c r="O167" s="20">
        <f t="shared" ref="O167:O219" si="91">IF(AND(F167=N167),1,0)</f>
        <v>1</v>
      </c>
      <c r="P167" s="7">
        <v>411</v>
      </c>
      <c r="Q167" s="7">
        <v>411</v>
      </c>
      <c r="R167" s="20">
        <f>IF(AND(P167=Q167),1,0)</f>
        <v>1</v>
      </c>
      <c r="S167" s="7">
        <v>310</v>
      </c>
      <c r="T167" s="7">
        <v>310</v>
      </c>
      <c r="U167" s="20">
        <f>IF(AND(S167=T167),1,0)</f>
        <v>1</v>
      </c>
      <c r="V167" s="16">
        <v>103</v>
      </c>
      <c r="W167" s="16">
        <v>51</v>
      </c>
      <c r="X167" s="16">
        <v>103</v>
      </c>
      <c r="Y167" s="21">
        <f t="shared" ref="Y167:Y188" si="92">IF(AND(V167=X167),1,0)</f>
        <v>1</v>
      </c>
      <c r="Z167" s="33">
        <f t="shared" ref="Z167:Z188" si="93">E167+O167+R167+U167+Y167</f>
        <v>7</v>
      </c>
      <c r="AA167" s="33">
        <f t="shared" ref="AA167:AA188" si="94">Z167*100/$Z$2</f>
        <v>100</v>
      </c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  <c r="FO167" s="8"/>
      <c r="FP167" s="8"/>
      <c r="FQ167" s="8"/>
      <c r="FR167" s="8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  <c r="GX167" s="8"/>
      <c r="GY167" s="8"/>
      <c r="GZ167" s="8"/>
      <c r="HA167" s="8"/>
      <c r="HB167" s="8"/>
      <c r="HC167" s="8"/>
      <c r="HD167" s="8"/>
      <c r="HE167" s="8"/>
      <c r="HF167" s="8"/>
      <c r="HG167" s="8"/>
      <c r="HH167" s="8"/>
      <c r="HI167" s="8"/>
      <c r="HJ167" s="8"/>
      <c r="HK167" s="8"/>
      <c r="HL167" s="8"/>
      <c r="HM167" s="8"/>
      <c r="HN167" s="8"/>
      <c r="HO167" s="8"/>
      <c r="HP167" s="8"/>
      <c r="HQ167" s="8"/>
      <c r="HR167" s="8"/>
      <c r="HS167" s="8"/>
      <c r="HT167" s="8"/>
      <c r="HU167" s="8"/>
      <c r="HV167" s="8"/>
      <c r="HW167" s="8"/>
      <c r="HX167" s="8"/>
      <c r="HY167" s="8"/>
      <c r="HZ167" s="8"/>
      <c r="IA167" s="8"/>
      <c r="IB167" s="8"/>
      <c r="IC167" s="8"/>
      <c r="ID167" s="8"/>
      <c r="IE167" s="8"/>
      <c r="IF167" s="8"/>
      <c r="IG167" s="8"/>
      <c r="IH167" s="8"/>
      <c r="II167" s="8"/>
      <c r="IJ167" s="8"/>
      <c r="IK167" s="8"/>
      <c r="IL167" s="8"/>
      <c r="IM167" s="8"/>
      <c r="IN167" s="8"/>
      <c r="IO167" s="8"/>
      <c r="IP167" s="8"/>
      <c r="IQ167" s="8"/>
      <c r="IR167" s="8"/>
      <c r="IS167" s="8"/>
      <c r="IT167" s="8"/>
      <c r="IU167" s="8"/>
      <c r="IV167" s="8"/>
      <c r="IW167" s="8"/>
      <c r="IX167" s="8"/>
      <c r="IY167" s="8"/>
      <c r="IZ167" s="8"/>
      <c r="JA167" s="8"/>
      <c r="JB167" s="8"/>
      <c r="JC167" s="8"/>
      <c r="JD167" s="8"/>
      <c r="JE167" s="8"/>
      <c r="JF167" s="8"/>
      <c r="JG167" s="8"/>
      <c r="JH167" s="8"/>
      <c r="JI167" s="8"/>
      <c r="JJ167" s="8"/>
      <c r="JK167" s="8"/>
      <c r="JL167" s="8"/>
      <c r="JM167" s="8"/>
      <c r="JN167" s="8"/>
      <c r="JO167" s="8"/>
      <c r="JP167" s="8"/>
      <c r="JQ167" s="8"/>
      <c r="JR167" s="8"/>
      <c r="JS167" s="8"/>
      <c r="JT167" s="8"/>
      <c r="JU167" s="8"/>
      <c r="JV167" s="8"/>
      <c r="JW167" s="8"/>
      <c r="JX167" s="8"/>
      <c r="JY167" s="8"/>
      <c r="JZ167" s="8"/>
      <c r="KA167" s="8"/>
      <c r="KB167" s="8"/>
      <c r="KC167" s="8"/>
      <c r="KD167" s="8"/>
      <c r="KE167" s="8"/>
      <c r="KF167" s="8"/>
      <c r="KG167" s="8"/>
      <c r="KH167" s="8"/>
      <c r="KI167" s="8"/>
      <c r="KJ167" s="8"/>
      <c r="KK167" s="8"/>
      <c r="KL167" s="8"/>
      <c r="KM167" s="8"/>
      <c r="KN167" s="8"/>
      <c r="KO167" s="8"/>
      <c r="KP167" s="8"/>
      <c r="KQ167" s="8"/>
      <c r="KR167" s="8"/>
      <c r="KS167" s="8"/>
      <c r="KT167" s="8"/>
      <c r="KU167" s="8"/>
      <c r="KV167" s="8"/>
      <c r="KW167" s="8"/>
      <c r="KX167" s="8"/>
      <c r="KY167" s="8"/>
      <c r="KZ167" s="8"/>
      <c r="LA167" s="8"/>
      <c r="LB167" s="8"/>
      <c r="LC167" s="8"/>
      <c r="LD167" s="8"/>
      <c r="LE167" s="8"/>
      <c r="LF167" s="8"/>
      <c r="LG167" s="8"/>
      <c r="LH167" s="8"/>
      <c r="LI167" s="8"/>
      <c r="LJ167" s="8"/>
      <c r="LK167" s="8"/>
      <c r="LL167" s="8"/>
      <c r="LM167" s="8"/>
      <c r="LN167" s="8"/>
      <c r="LO167" s="8"/>
      <c r="LP167" s="8"/>
      <c r="LQ167" s="8"/>
      <c r="LR167" s="8"/>
      <c r="LS167" s="8"/>
      <c r="LT167" s="8"/>
      <c r="LU167" s="8"/>
      <c r="LV167" s="8"/>
      <c r="LW167" s="8"/>
      <c r="LX167" s="8"/>
      <c r="LY167" s="8"/>
      <c r="LZ167" s="8"/>
      <c r="MA167" s="8"/>
      <c r="MB167" s="8"/>
      <c r="MC167" s="8"/>
      <c r="MD167" s="8"/>
      <c r="ME167" s="8"/>
      <c r="MF167" s="8"/>
      <c r="MG167" s="8"/>
      <c r="MH167" s="8"/>
      <c r="MI167" s="8"/>
      <c r="MJ167" s="8"/>
      <c r="MK167" s="8"/>
      <c r="ML167" s="8"/>
      <c r="MM167" s="8"/>
      <c r="MN167" s="8"/>
      <c r="MO167" s="8"/>
      <c r="MP167" s="8"/>
      <c r="MQ167" s="8"/>
      <c r="MR167" s="8"/>
      <c r="MS167" s="8"/>
      <c r="MT167" s="8"/>
      <c r="MU167" s="8"/>
      <c r="MV167" s="8"/>
      <c r="MW167" s="8"/>
      <c r="MX167" s="8"/>
      <c r="MY167" s="8"/>
      <c r="MZ167" s="8"/>
      <c r="NA167" s="8"/>
      <c r="NB167" s="8"/>
    </row>
    <row r="168" spans="1:366" s="9" customFormat="1" ht="30" customHeight="1" x14ac:dyDescent="0.25">
      <c r="A168" s="6" t="s">
        <v>89</v>
      </c>
      <c r="B168" s="6">
        <v>2</v>
      </c>
      <c r="C168" s="41" t="s">
        <v>91</v>
      </c>
      <c r="D168" s="49" t="s">
        <v>246</v>
      </c>
      <c r="E168" s="43">
        <f t="shared" si="90"/>
        <v>3</v>
      </c>
      <c r="F168" s="7">
        <v>12</v>
      </c>
      <c r="G168" s="7">
        <v>2</v>
      </c>
      <c r="H168" s="7">
        <v>10</v>
      </c>
      <c r="I168" s="7"/>
      <c r="J168" s="7"/>
      <c r="K168" s="7"/>
      <c r="L168" s="7"/>
      <c r="M168" s="7"/>
      <c r="N168" s="7">
        <v>12</v>
      </c>
      <c r="O168" s="20">
        <f t="shared" si="91"/>
        <v>1</v>
      </c>
      <c r="P168" s="7">
        <v>262</v>
      </c>
      <c r="Q168" s="7">
        <v>262</v>
      </c>
      <c r="R168" s="20">
        <f t="shared" ref="R168:R219" si="95">IF(AND(P168=Q168),1,0)</f>
        <v>1</v>
      </c>
      <c r="S168" s="7">
        <v>248</v>
      </c>
      <c r="T168" s="7">
        <v>248</v>
      </c>
      <c r="U168" s="20">
        <f t="shared" ref="U168:U219" si="96">IF(AND(S168=T168),1,0)</f>
        <v>1</v>
      </c>
      <c r="V168" s="16">
        <v>68</v>
      </c>
      <c r="W168" s="16">
        <v>32</v>
      </c>
      <c r="X168" s="16">
        <v>68</v>
      </c>
      <c r="Y168" s="21">
        <f t="shared" si="92"/>
        <v>1</v>
      </c>
      <c r="Z168" s="33">
        <f t="shared" si="93"/>
        <v>7</v>
      </c>
      <c r="AA168" s="33">
        <f t="shared" si="94"/>
        <v>100</v>
      </c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  <c r="FM168" s="8"/>
      <c r="FN168" s="8"/>
      <c r="FO168" s="8"/>
      <c r="FP168" s="8"/>
      <c r="FQ168" s="8"/>
      <c r="FR168" s="8"/>
      <c r="FS168" s="8"/>
      <c r="FT168" s="8"/>
      <c r="FU168" s="8"/>
      <c r="FV168" s="8"/>
      <c r="FW168" s="8"/>
      <c r="FX168" s="8"/>
      <c r="FY168" s="8"/>
      <c r="FZ168" s="8"/>
      <c r="GA168" s="8"/>
      <c r="GB168" s="8"/>
      <c r="GC168" s="8"/>
      <c r="GD168" s="8"/>
      <c r="GE168" s="8"/>
      <c r="GF168" s="8"/>
      <c r="GG168" s="8"/>
      <c r="GH168" s="8"/>
      <c r="GI168" s="8"/>
      <c r="GJ168" s="8"/>
      <c r="GK168" s="8"/>
      <c r="GL168" s="8"/>
      <c r="GM168" s="8"/>
      <c r="GN168" s="8"/>
      <c r="GO168" s="8"/>
      <c r="GP168" s="8"/>
      <c r="GQ168" s="8"/>
      <c r="GR168" s="8"/>
      <c r="GS168" s="8"/>
      <c r="GT168" s="8"/>
      <c r="GU168" s="8"/>
      <c r="GV168" s="8"/>
      <c r="GW168" s="8"/>
      <c r="GX168" s="8"/>
      <c r="GY168" s="8"/>
      <c r="GZ168" s="8"/>
      <c r="HA168" s="8"/>
      <c r="HB168" s="8"/>
      <c r="HC168" s="8"/>
      <c r="HD168" s="8"/>
      <c r="HE168" s="8"/>
      <c r="HF168" s="8"/>
      <c r="HG168" s="8"/>
      <c r="HH168" s="8"/>
      <c r="HI168" s="8"/>
      <c r="HJ168" s="8"/>
      <c r="HK168" s="8"/>
      <c r="HL168" s="8"/>
      <c r="HM168" s="8"/>
      <c r="HN168" s="8"/>
      <c r="HO168" s="8"/>
      <c r="HP168" s="8"/>
      <c r="HQ168" s="8"/>
      <c r="HR168" s="8"/>
      <c r="HS168" s="8"/>
      <c r="HT168" s="8"/>
      <c r="HU168" s="8"/>
      <c r="HV168" s="8"/>
      <c r="HW168" s="8"/>
      <c r="HX168" s="8"/>
      <c r="HY168" s="8"/>
      <c r="HZ168" s="8"/>
      <c r="IA168" s="8"/>
      <c r="IB168" s="8"/>
      <c r="IC168" s="8"/>
      <c r="ID168" s="8"/>
      <c r="IE168" s="8"/>
      <c r="IF168" s="8"/>
      <c r="IG168" s="8"/>
      <c r="IH168" s="8"/>
      <c r="II168" s="8"/>
      <c r="IJ168" s="8"/>
      <c r="IK168" s="8"/>
      <c r="IL168" s="8"/>
      <c r="IM168" s="8"/>
      <c r="IN168" s="8"/>
      <c r="IO168" s="8"/>
      <c r="IP168" s="8"/>
      <c r="IQ168" s="8"/>
      <c r="IR168" s="8"/>
      <c r="IS168" s="8"/>
      <c r="IT168" s="8"/>
      <c r="IU168" s="8"/>
      <c r="IV168" s="8"/>
      <c r="IW168" s="8"/>
      <c r="IX168" s="8"/>
      <c r="IY168" s="8"/>
      <c r="IZ168" s="8"/>
      <c r="JA168" s="8"/>
      <c r="JB168" s="8"/>
      <c r="JC168" s="8"/>
      <c r="JD168" s="8"/>
      <c r="JE168" s="8"/>
      <c r="JF168" s="8"/>
      <c r="JG168" s="8"/>
      <c r="JH168" s="8"/>
      <c r="JI168" s="8"/>
      <c r="JJ168" s="8"/>
      <c r="JK168" s="8"/>
      <c r="JL168" s="8"/>
      <c r="JM168" s="8"/>
      <c r="JN168" s="8"/>
      <c r="JO168" s="8"/>
      <c r="JP168" s="8"/>
      <c r="JQ168" s="8"/>
      <c r="JR168" s="8"/>
      <c r="JS168" s="8"/>
      <c r="JT168" s="8"/>
      <c r="JU168" s="8"/>
      <c r="JV168" s="8"/>
      <c r="JW168" s="8"/>
      <c r="JX168" s="8"/>
      <c r="JY168" s="8"/>
      <c r="JZ168" s="8"/>
      <c r="KA168" s="8"/>
      <c r="KB168" s="8"/>
      <c r="KC168" s="8"/>
      <c r="KD168" s="8"/>
      <c r="KE168" s="8"/>
      <c r="KF168" s="8"/>
      <c r="KG168" s="8"/>
      <c r="KH168" s="8"/>
      <c r="KI168" s="8"/>
      <c r="KJ168" s="8"/>
      <c r="KK168" s="8"/>
      <c r="KL168" s="8"/>
      <c r="KM168" s="8"/>
      <c r="KN168" s="8"/>
      <c r="KO168" s="8"/>
      <c r="KP168" s="8"/>
      <c r="KQ168" s="8"/>
      <c r="KR168" s="8"/>
      <c r="KS168" s="8"/>
      <c r="KT168" s="8"/>
      <c r="KU168" s="8"/>
      <c r="KV168" s="8"/>
      <c r="KW168" s="8"/>
      <c r="KX168" s="8"/>
      <c r="KY168" s="8"/>
      <c r="KZ168" s="8"/>
      <c r="LA168" s="8"/>
      <c r="LB168" s="8"/>
      <c r="LC168" s="8"/>
      <c r="LD168" s="8"/>
      <c r="LE168" s="8"/>
      <c r="LF168" s="8"/>
      <c r="LG168" s="8"/>
      <c r="LH168" s="8"/>
      <c r="LI168" s="8"/>
      <c r="LJ168" s="8"/>
      <c r="LK168" s="8"/>
      <c r="LL168" s="8"/>
      <c r="LM168" s="8"/>
      <c r="LN168" s="8"/>
      <c r="LO168" s="8"/>
      <c r="LP168" s="8"/>
      <c r="LQ168" s="8"/>
      <c r="LR168" s="8"/>
      <c r="LS168" s="8"/>
      <c r="LT168" s="8"/>
      <c r="LU168" s="8"/>
      <c r="LV168" s="8"/>
      <c r="LW168" s="8"/>
      <c r="LX168" s="8"/>
      <c r="LY168" s="8"/>
      <c r="LZ168" s="8"/>
      <c r="MA168" s="8"/>
      <c r="MB168" s="8"/>
      <c r="MC168" s="8"/>
      <c r="MD168" s="8"/>
      <c r="ME168" s="8"/>
      <c r="MF168" s="8"/>
      <c r="MG168" s="8"/>
      <c r="MH168" s="8"/>
      <c r="MI168" s="8"/>
      <c r="MJ168" s="8"/>
      <c r="MK168" s="8"/>
      <c r="ML168" s="8"/>
      <c r="MM168" s="8"/>
      <c r="MN168" s="8"/>
      <c r="MO168" s="8"/>
      <c r="MP168" s="8"/>
      <c r="MQ168" s="8"/>
      <c r="MR168" s="8"/>
      <c r="MS168" s="8"/>
      <c r="MT168" s="8"/>
      <c r="MU168" s="8"/>
      <c r="MV168" s="8"/>
      <c r="MW168" s="8"/>
      <c r="MX168" s="8"/>
      <c r="MY168" s="8"/>
      <c r="MZ168" s="8"/>
      <c r="NA168" s="8"/>
      <c r="NB168" s="8"/>
    </row>
    <row r="169" spans="1:366" s="9" customFormat="1" ht="30" customHeight="1" x14ac:dyDescent="0.25">
      <c r="A169" s="6" t="s">
        <v>89</v>
      </c>
      <c r="B169" s="6">
        <v>3</v>
      </c>
      <c r="C169" s="41" t="s">
        <v>92</v>
      </c>
      <c r="D169" s="49" t="s">
        <v>246</v>
      </c>
      <c r="E169" s="43">
        <f t="shared" si="90"/>
        <v>3</v>
      </c>
      <c r="F169" s="7">
        <v>11</v>
      </c>
      <c r="G169" s="7">
        <v>2</v>
      </c>
      <c r="H169" s="7">
        <v>9</v>
      </c>
      <c r="I169" s="7"/>
      <c r="J169" s="7"/>
      <c r="K169" s="7"/>
      <c r="L169" s="7"/>
      <c r="M169" s="7"/>
      <c r="N169" s="7">
        <v>11</v>
      </c>
      <c r="O169" s="20">
        <f t="shared" si="91"/>
        <v>1</v>
      </c>
      <c r="P169" s="7">
        <v>232</v>
      </c>
      <c r="Q169" s="7">
        <v>232</v>
      </c>
      <c r="R169" s="20">
        <f t="shared" si="95"/>
        <v>1</v>
      </c>
      <c r="S169" s="7">
        <v>200</v>
      </c>
      <c r="T169" s="7">
        <v>200</v>
      </c>
      <c r="U169" s="20">
        <f t="shared" si="96"/>
        <v>1</v>
      </c>
      <c r="V169" s="16">
        <v>63</v>
      </c>
      <c r="W169" s="16">
        <v>32</v>
      </c>
      <c r="X169" s="16">
        <v>63</v>
      </c>
      <c r="Y169" s="21">
        <f t="shared" si="92"/>
        <v>1</v>
      </c>
      <c r="Z169" s="33">
        <f t="shared" si="93"/>
        <v>7</v>
      </c>
      <c r="AA169" s="33">
        <f t="shared" si="94"/>
        <v>100</v>
      </c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  <c r="FO169" s="8"/>
      <c r="FP169" s="8"/>
      <c r="FQ169" s="8"/>
      <c r="FR169" s="8"/>
      <c r="FS169" s="8"/>
      <c r="FT169" s="8"/>
      <c r="FU169" s="8"/>
      <c r="FV169" s="8"/>
      <c r="FW169" s="8"/>
      <c r="FX169" s="8"/>
      <c r="FY169" s="8"/>
      <c r="FZ169" s="8"/>
      <c r="GA169" s="8"/>
      <c r="GB169" s="8"/>
      <c r="GC169" s="8"/>
      <c r="GD169" s="8"/>
      <c r="GE169" s="8"/>
      <c r="GF169" s="8"/>
      <c r="GG169" s="8"/>
      <c r="GH169" s="8"/>
      <c r="GI169" s="8"/>
      <c r="GJ169" s="8"/>
      <c r="GK169" s="8"/>
      <c r="GL169" s="8"/>
      <c r="GM169" s="8"/>
      <c r="GN169" s="8"/>
      <c r="GO169" s="8"/>
      <c r="GP169" s="8"/>
      <c r="GQ169" s="8"/>
      <c r="GR169" s="8"/>
      <c r="GS169" s="8"/>
      <c r="GT169" s="8"/>
      <c r="GU169" s="8"/>
      <c r="GV169" s="8"/>
      <c r="GW169" s="8"/>
      <c r="GX169" s="8"/>
      <c r="GY169" s="8"/>
      <c r="GZ169" s="8"/>
      <c r="HA169" s="8"/>
      <c r="HB169" s="8"/>
      <c r="HC169" s="8"/>
      <c r="HD169" s="8"/>
      <c r="HE169" s="8"/>
      <c r="HF169" s="8"/>
      <c r="HG169" s="8"/>
      <c r="HH169" s="8"/>
      <c r="HI169" s="8"/>
      <c r="HJ169" s="8"/>
      <c r="HK169" s="8"/>
      <c r="HL169" s="8"/>
      <c r="HM169" s="8"/>
      <c r="HN169" s="8"/>
      <c r="HO169" s="8"/>
      <c r="HP169" s="8"/>
      <c r="HQ169" s="8"/>
      <c r="HR169" s="8"/>
      <c r="HS169" s="8"/>
      <c r="HT169" s="8"/>
      <c r="HU169" s="8"/>
      <c r="HV169" s="8"/>
      <c r="HW169" s="8"/>
      <c r="HX169" s="8"/>
      <c r="HY169" s="8"/>
      <c r="HZ169" s="8"/>
      <c r="IA169" s="8"/>
      <c r="IB169" s="8"/>
      <c r="IC169" s="8"/>
      <c r="ID169" s="8"/>
      <c r="IE169" s="8"/>
      <c r="IF169" s="8"/>
      <c r="IG169" s="8"/>
      <c r="IH169" s="8"/>
      <c r="II169" s="8"/>
      <c r="IJ169" s="8"/>
      <c r="IK169" s="8"/>
      <c r="IL169" s="8"/>
      <c r="IM169" s="8"/>
      <c r="IN169" s="8"/>
      <c r="IO169" s="8"/>
      <c r="IP169" s="8"/>
      <c r="IQ169" s="8"/>
      <c r="IR169" s="8"/>
      <c r="IS169" s="8"/>
      <c r="IT169" s="8"/>
      <c r="IU169" s="8"/>
      <c r="IV169" s="8"/>
      <c r="IW169" s="8"/>
      <c r="IX169" s="8"/>
      <c r="IY169" s="8"/>
      <c r="IZ169" s="8"/>
      <c r="JA169" s="8"/>
      <c r="JB169" s="8"/>
      <c r="JC169" s="8"/>
      <c r="JD169" s="8"/>
      <c r="JE169" s="8"/>
      <c r="JF169" s="8"/>
      <c r="JG169" s="8"/>
      <c r="JH169" s="8"/>
      <c r="JI169" s="8"/>
      <c r="JJ169" s="8"/>
      <c r="JK169" s="8"/>
      <c r="JL169" s="8"/>
      <c r="JM169" s="8"/>
      <c r="JN169" s="8"/>
      <c r="JO169" s="8"/>
      <c r="JP169" s="8"/>
      <c r="JQ169" s="8"/>
      <c r="JR169" s="8"/>
      <c r="JS169" s="8"/>
      <c r="JT169" s="8"/>
      <c r="JU169" s="8"/>
      <c r="JV169" s="8"/>
      <c r="JW169" s="8"/>
      <c r="JX169" s="8"/>
      <c r="JY169" s="8"/>
      <c r="JZ169" s="8"/>
      <c r="KA169" s="8"/>
      <c r="KB169" s="8"/>
      <c r="KC169" s="8"/>
      <c r="KD169" s="8"/>
      <c r="KE169" s="8"/>
      <c r="KF169" s="8"/>
      <c r="KG169" s="8"/>
      <c r="KH169" s="8"/>
      <c r="KI169" s="8"/>
      <c r="KJ169" s="8"/>
      <c r="KK169" s="8"/>
      <c r="KL169" s="8"/>
      <c r="KM169" s="8"/>
      <c r="KN169" s="8"/>
      <c r="KO169" s="8"/>
      <c r="KP169" s="8"/>
      <c r="KQ169" s="8"/>
      <c r="KR169" s="8"/>
      <c r="KS169" s="8"/>
      <c r="KT169" s="8"/>
      <c r="KU169" s="8"/>
      <c r="KV169" s="8"/>
      <c r="KW169" s="8"/>
      <c r="KX169" s="8"/>
      <c r="KY169" s="8"/>
      <c r="KZ169" s="8"/>
      <c r="LA169" s="8"/>
      <c r="LB169" s="8"/>
      <c r="LC169" s="8"/>
      <c r="LD169" s="8"/>
      <c r="LE169" s="8"/>
      <c r="LF169" s="8"/>
      <c r="LG169" s="8"/>
      <c r="LH169" s="8"/>
      <c r="LI169" s="8"/>
      <c r="LJ169" s="8"/>
      <c r="LK169" s="8"/>
      <c r="LL169" s="8"/>
      <c r="LM169" s="8"/>
      <c r="LN169" s="8"/>
      <c r="LO169" s="8"/>
      <c r="LP169" s="8"/>
      <c r="LQ169" s="8"/>
      <c r="LR169" s="8"/>
      <c r="LS169" s="8"/>
      <c r="LT169" s="8"/>
      <c r="LU169" s="8"/>
      <c r="LV169" s="8"/>
      <c r="LW169" s="8"/>
      <c r="LX169" s="8"/>
      <c r="LY169" s="8"/>
      <c r="LZ169" s="8"/>
      <c r="MA169" s="8"/>
      <c r="MB169" s="8"/>
      <c r="MC169" s="8"/>
      <c r="MD169" s="8"/>
      <c r="ME169" s="8"/>
      <c r="MF169" s="8"/>
      <c r="MG169" s="8"/>
      <c r="MH169" s="8"/>
      <c r="MI169" s="8"/>
      <c r="MJ169" s="8"/>
      <c r="MK169" s="8"/>
      <c r="ML169" s="8"/>
      <c r="MM169" s="8"/>
      <c r="MN169" s="8"/>
      <c r="MO169" s="8"/>
      <c r="MP169" s="8"/>
      <c r="MQ169" s="8"/>
      <c r="MR169" s="8"/>
      <c r="MS169" s="8"/>
      <c r="MT169" s="8"/>
      <c r="MU169" s="8"/>
      <c r="MV169" s="8"/>
      <c r="MW169" s="8"/>
      <c r="MX169" s="8"/>
      <c r="MY169" s="8"/>
      <c r="MZ169" s="8"/>
      <c r="NA169" s="8"/>
      <c r="NB169" s="8"/>
    </row>
    <row r="170" spans="1:366" s="9" customFormat="1" ht="30" customHeight="1" x14ac:dyDescent="0.25">
      <c r="A170" s="6" t="s">
        <v>89</v>
      </c>
      <c r="B170" s="6">
        <v>4</v>
      </c>
      <c r="C170" s="41" t="s">
        <v>214</v>
      </c>
      <c r="D170" s="49" t="s">
        <v>246</v>
      </c>
      <c r="E170" s="43">
        <f t="shared" si="90"/>
        <v>3</v>
      </c>
      <c r="F170" s="7">
        <v>13</v>
      </c>
      <c r="G170" s="7">
        <v>2</v>
      </c>
      <c r="H170" s="7"/>
      <c r="I170" s="7"/>
      <c r="J170" s="7"/>
      <c r="K170" s="7"/>
      <c r="L170" s="7"/>
      <c r="M170" s="7"/>
      <c r="N170" s="7">
        <v>13</v>
      </c>
      <c r="O170" s="20">
        <f t="shared" si="91"/>
        <v>1</v>
      </c>
      <c r="P170" s="7">
        <v>325</v>
      </c>
      <c r="Q170" s="7">
        <v>325</v>
      </c>
      <c r="R170" s="20">
        <f t="shared" si="95"/>
        <v>1</v>
      </c>
      <c r="S170" s="7">
        <v>231</v>
      </c>
      <c r="T170" s="7">
        <v>231</v>
      </c>
      <c r="U170" s="20">
        <f t="shared" si="96"/>
        <v>1</v>
      </c>
      <c r="V170" s="16">
        <v>76</v>
      </c>
      <c r="W170" s="16">
        <v>39</v>
      </c>
      <c r="X170" s="16">
        <v>76</v>
      </c>
      <c r="Y170" s="21">
        <f t="shared" si="92"/>
        <v>1</v>
      </c>
      <c r="Z170" s="33">
        <f t="shared" si="93"/>
        <v>7</v>
      </c>
      <c r="AA170" s="33">
        <f t="shared" si="94"/>
        <v>100</v>
      </c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  <c r="FO170" s="8"/>
      <c r="FP170" s="8"/>
      <c r="FQ170" s="8"/>
      <c r="FR170" s="8"/>
      <c r="FS170" s="8"/>
      <c r="FT170" s="8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8"/>
      <c r="GG170" s="8"/>
      <c r="GH170" s="8"/>
      <c r="GI170" s="8"/>
      <c r="GJ170" s="8"/>
      <c r="GK170" s="8"/>
      <c r="GL170" s="8"/>
      <c r="GM170" s="8"/>
      <c r="GN170" s="8"/>
      <c r="GO170" s="8"/>
      <c r="GP170" s="8"/>
      <c r="GQ170" s="8"/>
      <c r="GR170" s="8"/>
      <c r="GS170" s="8"/>
      <c r="GT170" s="8"/>
      <c r="GU170" s="8"/>
      <c r="GV170" s="8"/>
      <c r="GW170" s="8"/>
      <c r="GX170" s="8"/>
      <c r="GY170" s="8"/>
      <c r="GZ170" s="8"/>
      <c r="HA170" s="8"/>
      <c r="HB170" s="8"/>
      <c r="HC170" s="8"/>
      <c r="HD170" s="8"/>
      <c r="HE170" s="8"/>
      <c r="HF170" s="8"/>
      <c r="HG170" s="8"/>
      <c r="HH170" s="8"/>
      <c r="HI170" s="8"/>
      <c r="HJ170" s="8"/>
      <c r="HK170" s="8"/>
      <c r="HL170" s="8"/>
      <c r="HM170" s="8"/>
      <c r="HN170" s="8"/>
      <c r="HO170" s="8"/>
      <c r="HP170" s="8"/>
      <c r="HQ170" s="8"/>
      <c r="HR170" s="8"/>
      <c r="HS170" s="8"/>
      <c r="HT170" s="8"/>
      <c r="HU170" s="8"/>
      <c r="HV170" s="8"/>
      <c r="HW170" s="8"/>
      <c r="HX170" s="8"/>
      <c r="HY170" s="8"/>
      <c r="HZ170" s="8"/>
      <c r="IA170" s="8"/>
      <c r="IB170" s="8"/>
      <c r="IC170" s="8"/>
      <c r="ID170" s="8"/>
      <c r="IE170" s="8"/>
      <c r="IF170" s="8"/>
      <c r="IG170" s="8"/>
      <c r="IH170" s="8"/>
      <c r="II170" s="8"/>
      <c r="IJ170" s="8"/>
      <c r="IK170" s="8"/>
      <c r="IL170" s="8"/>
      <c r="IM170" s="8"/>
      <c r="IN170" s="8"/>
      <c r="IO170" s="8"/>
      <c r="IP170" s="8"/>
      <c r="IQ170" s="8"/>
      <c r="IR170" s="8"/>
      <c r="IS170" s="8"/>
      <c r="IT170" s="8"/>
      <c r="IU170" s="8"/>
      <c r="IV170" s="8"/>
      <c r="IW170" s="8"/>
      <c r="IX170" s="8"/>
      <c r="IY170" s="8"/>
      <c r="IZ170" s="8"/>
      <c r="JA170" s="8"/>
      <c r="JB170" s="8"/>
      <c r="JC170" s="8"/>
      <c r="JD170" s="8"/>
      <c r="JE170" s="8"/>
      <c r="JF170" s="8"/>
      <c r="JG170" s="8"/>
      <c r="JH170" s="8"/>
      <c r="JI170" s="8"/>
      <c r="JJ170" s="8"/>
      <c r="JK170" s="8"/>
      <c r="JL170" s="8"/>
      <c r="JM170" s="8"/>
      <c r="JN170" s="8"/>
      <c r="JO170" s="8"/>
      <c r="JP170" s="8"/>
      <c r="JQ170" s="8"/>
      <c r="JR170" s="8"/>
      <c r="JS170" s="8"/>
      <c r="JT170" s="8"/>
      <c r="JU170" s="8"/>
      <c r="JV170" s="8"/>
      <c r="JW170" s="8"/>
      <c r="JX170" s="8"/>
      <c r="JY170" s="8"/>
      <c r="JZ170" s="8"/>
      <c r="KA170" s="8"/>
      <c r="KB170" s="8"/>
      <c r="KC170" s="8"/>
      <c r="KD170" s="8"/>
      <c r="KE170" s="8"/>
      <c r="KF170" s="8"/>
      <c r="KG170" s="8"/>
      <c r="KH170" s="8"/>
      <c r="KI170" s="8"/>
      <c r="KJ170" s="8"/>
      <c r="KK170" s="8"/>
      <c r="KL170" s="8"/>
      <c r="KM170" s="8"/>
      <c r="KN170" s="8"/>
      <c r="KO170" s="8"/>
      <c r="KP170" s="8"/>
      <c r="KQ170" s="8"/>
      <c r="KR170" s="8"/>
      <c r="KS170" s="8"/>
      <c r="KT170" s="8"/>
      <c r="KU170" s="8"/>
      <c r="KV170" s="8"/>
      <c r="KW170" s="8"/>
      <c r="KX170" s="8"/>
      <c r="KY170" s="8"/>
      <c r="KZ170" s="8"/>
      <c r="LA170" s="8"/>
      <c r="LB170" s="8"/>
      <c r="LC170" s="8"/>
      <c r="LD170" s="8"/>
      <c r="LE170" s="8"/>
      <c r="LF170" s="8"/>
      <c r="LG170" s="8"/>
      <c r="LH170" s="8"/>
      <c r="LI170" s="8"/>
      <c r="LJ170" s="8"/>
      <c r="LK170" s="8"/>
      <c r="LL170" s="8"/>
      <c r="LM170" s="8"/>
      <c r="LN170" s="8"/>
      <c r="LO170" s="8"/>
      <c r="LP170" s="8"/>
      <c r="LQ170" s="8"/>
      <c r="LR170" s="8"/>
      <c r="LS170" s="8"/>
      <c r="LT170" s="8"/>
      <c r="LU170" s="8"/>
      <c r="LV170" s="8"/>
      <c r="LW170" s="8"/>
      <c r="LX170" s="8"/>
      <c r="LY170" s="8"/>
      <c r="LZ170" s="8"/>
      <c r="MA170" s="8"/>
      <c r="MB170" s="8"/>
      <c r="MC170" s="8"/>
      <c r="MD170" s="8"/>
      <c r="ME170" s="8"/>
      <c r="MF170" s="8"/>
      <c r="MG170" s="8"/>
      <c r="MH170" s="8"/>
      <c r="MI170" s="8"/>
      <c r="MJ170" s="8"/>
      <c r="MK170" s="8"/>
      <c r="ML170" s="8"/>
      <c r="MM170" s="8"/>
      <c r="MN170" s="8"/>
      <c r="MO170" s="8"/>
      <c r="MP170" s="8"/>
      <c r="MQ170" s="8"/>
      <c r="MR170" s="8"/>
      <c r="MS170" s="8"/>
      <c r="MT170" s="8"/>
      <c r="MU170" s="8"/>
      <c r="MV170" s="8"/>
      <c r="MW170" s="8"/>
      <c r="MX170" s="8"/>
      <c r="MY170" s="8"/>
      <c r="MZ170" s="8"/>
      <c r="NA170" s="8"/>
      <c r="NB170" s="8"/>
    </row>
    <row r="171" spans="1:366" s="9" customFormat="1" ht="30" customHeight="1" x14ac:dyDescent="0.25">
      <c r="A171" s="6" t="s">
        <v>89</v>
      </c>
      <c r="B171" s="6">
        <v>5</v>
      </c>
      <c r="C171" s="41" t="s">
        <v>93</v>
      </c>
      <c r="D171" s="49" t="s">
        <v>246</v>
      </c>
      <c r="E171" s="43">
        <f t="shared" si="90"/>
        <v>3</v>
      </c>
      <c r="F171" s="7">
        <v>12</v>
      </c>
      <c r="G171" s="7"/>
      <c r="H171" s="7">
        <v>12</v>
      </c>
      <c r="I171" s="7"/>
      <c r="J171" s="7"/>
      <c r="K171" s="7"/>
      <c r="L171" s="7"/>
      <c r="M171" s="7"/>
      <c r="N171" s="7">
        <v>12</v>
      </c>
      <c r="O171" s="20">
        <f t="shared" si="91"/>
        <v>1</v>
      </c>
      <c r="P171" s="7">
        <v>306</v>
      </c>
      <c r="Q171" s="16">
        <v>267</v>
      </c>
      <c r="R171" s="20">
        <f t="shared" si="95"/>
        <v>0</v>
      </c>
      <c r="S171" s="7">
        <v>267</v>
      </c>
      <c r="T171" s="7">
        <v>267</v>
      </c>
      <c r="U171" s="20">
        <f t="shared" si="96"/>
        <v>1</v>
      </c>
      <c r="V171" s="16">
        <v>84</v>
      </c>
      <c r="W171" s="16">
        <v>41</v>
      </c>
      <c r="X171" s="16">
        <v>84</v>
      </c>
      <c r="Y171" s="21">
        <f t="shared" si="92"/>
        <v>1</v>
      </c>
      <c r="Z171" s="33">
        <f t="shared" si="93"/>
        <v>6</v>
      </c>
      <c r="AA171" s="33">
        <f t="shared" si="94"/>
        <v>85.714285714285708</v>
      </c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  <c r="FO171" s="8"/>
      <c r="FP171" s="8"/>
      <c r="FQ171" s="8"/>
      <c r="FR171" s="8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  <c r="GX171" s="8"/>
      <c r="GY171" s="8"/>
      <c r="GZ171" s="8"/>
      <c r="HA171" s="8"/>
      <c r="HB171" s="8"/>
      <c r="HC171" s="8"/>
      <c r="HD171" s="8"/>
      <c r="HE171" s="8"/>
      <c r="HF171" s="8"/>
      <c r="HG171" s="8"/>
      <c r="HH171" s="8"/>
      <c r="HI171" s="8"/>
      <c r="HJ171" s="8"/>
      <c r="HK171" s="8"/>
      <c r="HL171" s="8"/>
      <c r="HM171" s="8"/>
      <c r="HN171" s="8"/>
      <c r="HO171" s="8"/>
      <c r="HP171" s="8"/>
      <c r="HQ171" s="8"/>
      <c r="HR171" s="8"/>
      <c r="HS171" s="8"/>
      <c r="HT171" s="8"/>
      <c r="HU171" s="8"/>
      <c r="HV171" s="8"/>
      <c r="HW171" s="8"/>
      <c r="HX171" s="8"/>
      <c r="HY171" s="8"/>
      <c r="HZ171" s="8"/>
      <c r="IA171" s="8"/>
      <c r="IB171" s="8"/>
      <c r="IC171" s="8"/>
      <c r="ID171" s="8"/>
      <c r="IE171" s="8"/>
      <c r="IF171" s="8"/>
      <c r="IG171" s="8"/>
      <c r="IH171" s="8"/>
      <c r="II171" s="8"/>
      <c r="IJ171" s="8"/>
      <c r="IK171" s="8"/>
      <c r="IL171" s="8"/>
      <c r="IM171" s="8"/>
      <c r="IN171" s="8"/>
      <c r="IO171" s="8"/>
      <c r="IP171" s="8"/>
      <c r="IQ171" s="8"/>
      <c r="IR171" s="8"/>
      <c r="IS171" s="8"/>
      <c r="IT171" s="8"/>
      <c r="IU171" s="8"/>
      <c r="IV171" s="8"/>
      <c r="IW171" s="8"/>
      <c r="IX171" s="8"/>
      <c r="IY171" s="8"/>
      <c r="IZ171" s="8"/>
      <c r="JA171" s="8"/>
      <c r="JB171" s="8"/>
      <c r="JC171" s="8"/>
      <c r="JD171" s="8"/>
      <c r="JE171" s="8"/>
      <c r="JF171" s="8"/>
      <c r="JG171" s="8"/>
      <c r="JH171" s="8"/>
      <c r="JI171" s="8"/>
      <c r="JJ171" s="8"/>
      <c r="JK171" s="8"/>
      <c r="JL171" s="8"/>
      <c r="JM171" s="8"/>
      <c r="JN171" s="8"/>
      <c r="JO171" s="8"/>
      <c r="JP171" s="8"/>
      <c r="JQ171" s="8"/>
      <c r="JR171" s="8"/>
      <c r="JS171" s="8"/>
      <c r="JT171" s="8"/>
      <c r="JU171" s="8"/>
      <c r="JV171" s="8"/>
      <c r="JW171" s="8"/>
      <c r="JX171" s="8"/>
      <c r="JY171" s="8"/>
      <c r="JZ171" s="8"/>
      <c r="KA171" s="8"/>
      <c r="KB171" s="8"/>
      <c r="KC171" s="8"/>
      <c r="KD171" s="8"/>
      <c r="KE171" s="8"/>
      <c r="KF171" s="8"/>
      <c r="KG171" s="8"/>
      <c r="KH171" s="8"/>
      <c r="KI171" s="8"/>
      <c r="KJ171" s="8"/>
      <c r="KK171" s="8"/>
      <c r="KL171" s="8"/>
      <c r="KM171" s="8"/>
      <c r="KN171" s="8"/>
      <c r="KO171" s="8"/>
      <c r="KP171" s="8"/>
      <c r="KQ171" s="8"/>
      <c r="KR171" s="8"/>
      <c r="KS171" s="8"/>
      <c r="KT171" s="8"/>
      <c r="KU171" s="8"/>
      <c r="KV171" s="8"/>
      <c r="KW171" s="8"/>
      <c r="KX171" s="8"/>
      <c r="KY171" s="8"/>
      <c r="KZ171" s="8"/>
      <c r="LA171" s="8"/>
      <c r="LB171" s="8"/>
      <c r="LC171" s="8"/>
      <c r="LD171" s="8"/>
      <c r="LE171" s="8"/>
      <c r="LF171" s="8"/>
      <c r="LG171" s="8"/>
      <c r="LH171" s="8"/>
      <c r="LI171" s="8"/>
      <c r="LJ171" s="8"/>
      <c r="LK171" s="8"/>
      <c r="LL171" s="8"/>
      <c r="LM171" s="8"/>
      <c r="LN171" s="8"/>
      <c r="LO171" s="8"/>
      <c r="LP171" s="8"/>
      <c r="LQ171" s="8"/>
      <c r="LR171" s="8"/>
      <c r="LS171" s="8"/>
      <c r="LT171" s="8"/>
      <c r="LU171" s="8"/>
      <c r="LV171" s="8"/>
      <c r="LW171" s="8"/>
      <c r="LX171" s="8"/>
      <c r="LY171" s="8"/>
      <c r="LZ171" s="8"/>
      <c r="MA171" s="8"/>
      <c r="MB171" s="8"/>
      <c r="MC171" s="8"/>
      <c r="MD171" s="8"/>
      <c r="ME171" s="8"/>
      <c r="MF171" s="8"/>
      <c r="MG171" s="8"/>
      <c r="MH171" s="8"/>
      <c r="MI171" s="8"/>
      <c r="MJ171" s="8"/>
      <c r="MK171" s="8"/>
      <c r="ML171" s="8"/>
      <c r="MM171" s="8"/>
      <c r="MN171" s="8"/>
      <c r="MO171" s="8"/>
      <c r="MP171" s="8"/>
      <c r="MQ171" s="8"/>
      <c r="MR171" s="8"/>
      <c r="MS171" s="8"/>
      <c r="MT171" s="8"/>
      <c r="MU171" s="8"/>
      <c r="MV171" s="8"/>
      <c r="MW171" s="8"/>
      <c r="MX171" s="8"/>
      <c r="MY171" s="8"/>
      <c r="MZ171" s="8"/>
      <c r="NA171" s="8"/>
      <c r="NB171" s="8"/>
    </row>
    <row r="172" spans="1:366" s="9" customFormat="1" ht="30" customHeight="1" x14ac:dyDescent="0.25">
      <c r="A172" s="6" t="s">
        <v>89</v>
      </c>
      <c r="B172" s="6">
        <v>6</v>
      </c>
      <c r="C172" s="41" t="s">
        <v>94</v>
      </c>
      <c r="D172" s="49" t="s">
        <v>246</v>
      </c>
      <c r="E172" s="43">
        <f t="shared" si="90"/>
        <v>3</v>
      </c>
      <c r="F172" s="7">
        <v>7</v>
      </c>
      <c r="G172" s="7">
        <v>7</v>
      </c>
      <c r="H172" s="7"/>
      <c r="I172" s="7"/>
      <c r="J172" s="7"/>
      <c r="K172" s="7"/>
      <c r="L172" s="7"/>
      <c r="M172" s="7"/>
      <c r="N172" s="7">
        <v>7</v>
      </c>
      <c r="O172" s="20">
        <f t="shared" si="91"/>
        <v>1</v>
      </c>
      <c r="P172" s="7">
        <v>72</v>
      </c>
      <c r="Q172" s="7">
        <v>72</v>
      </c>
      <c r="R172" s="20">
        <f t="shared" si="95"/>
        <v>1</v>
      </c>
      <c r="S172" s="7">
        <v>70</v>
      </c>
      <c r="T172" s="7">
        <v>70</v>
      </c>
      <c r="U172" s="20">
        <f t="shared" si="96"/>
        <v>1</v>
      </c>
      <c r="V172" s="16">
        <v>50</v>
      </c>
      <c r="W172" s="16">
        <v>25</v>
      </c>
      <c r="X172" s="16">
        <v>50</v>
      </c>
      <c r="Y172" s="21">
        <f t="shared" si="92"/>
        <v>1</v>
      </c>
      <c r="Z172" s="33">
        <f t="shared" si="93"/>
        <v>7</v>
      </c>
      <c r="AA172" s="33">
        <f t="shared" si="94"/>
        <v>100</v>
      </c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  <c r="FO172" s="8"/>
      <c r="FP172" s="8"/>
      <c r="FQ172" s="8"/>
      <c r="FR172" s="8"/>
      <c r="FS172" s="8"/>
      <c r="FT172" s="8"/>
      <c r="FU172" s="8"/>
      <c r="FV172" s="8"/>
      <c r="FW172" s="8"/>
      <c r="FX172" s="8"/>
      <c r="FY172" s="8"/>
      <c r="FZ172" s="8"/>
      <c r="GA172" s="8"/>
      <c r="GB172" s="8"/>
      <c r="GC172" s="8"/>
      <c r="GD172" s="8"/>
      <c r="GE172" s="8"/>
      <c r="GF172" s="8"/>
      <c r="GG172" s="8"/>
      <c r="GH172" s="8"/>
      <c r="GI172" s="8"/>
      <c r="GJ172" s="8"/>
      <c r="GK172" s="8"/>
      <c r="GL172" s="8"/>
      <c r="GM172" s="8"/>
      <c r="GN172" s="8"/>
      <c r="GO172" s="8"/>
      <c r="GP172" s="8"/>
      <c r="GQ172" s="8"/>
      <c r="GR172" s="8"/>
      <c r="GS172" s="8"/>
      <c r="GT172" s="8"/>
      <c r="GU172" s="8"/>
      <c r="GV172" s="8"/>
      <c r="GW172" s="8"/>
      <c r="GX172" s="8"/>
      <c r="GY172" s="8"/>
      <c r="GZ172" s="8"/>
      <c r="HA172" s="8"/>
      <c r="HB172" s="8"/>
      <c r="HC172" s="8"/>
      <c r="HD172" s="8"/>
      <c r="HE172" s="8"/>
      <c r="HF172" s="8"/>
      <c r="HG172" s="8"/>
      <c r="HH172" s="8"/>
      <c r="HI172" s="8"/>
      <c r="HJ172" s="8"/>
      <c r="HK172" s="8"/>
      <c r="HL172" s="8"/>
      <c r="HM172" s="8"/>
      <c r="HN172" s="8"/>
      <c r="HO172" s="8"/>
      <c r="HP172" s="8"/>
      <c r="HQ172" s="8"/>
      <c r="HR172" s="8"/>
      <c r="HS172" s="8"/>
      <c r="HT172" s="8"/>
      <c r="HU172" s="8"/>
      <c r="HV172" s="8"/>
      <c r="HW172" s="8"/>
      <c r="HX172" s="8"/>
      <c r="HY172" s="8"/>
      <c r="HZ172" s="8"/>
      <c r="IA172" s="8"/>
      <c r="IB172" s="8"/>
      <c r="IC172" s="8"/>
      <c r="ID172" s="8"/>
      <c r="IE172" s="8"/>
      <c r="IF172" s="8"/>
      <c r="IG172" s="8"/>
      <c r="IH172" s="8"/>
      <c r="II172" s="8"/>
      <c r="IJ172" s="8"/>
      <c r="IK172" s="8"/>
      <c r="IL172" s="8"/>
      <c r="IM172" s="8"/>
      <c r="IN172" s="8"/>
      <c r="IO172" s="8"/>
      <c r="IP172" s="8"/>
      <c r="IQ172" s="8"/>
      <c r="IR172" s="8"/>
      <c r="IS172" s="8"/>
      <c r="IT172" s="8"/>
      <c r="IU172" s="8"/>
      <c r="IV172" s="8"/>
      <c r="IW172" s="8"/>
      <c r="IX172" s="8"/>
      <c r="IY172" s="8"/>
      <c r="IZ172" s="8"/>
      <c r="JA172" s="8"/>
      <c r="JB172" s="8"/>
      <c r="JC172" s="8"/>
      <c r="JD172" s="8"/>
      <c r="JE172" s="8"/>
      <c r="JF172" s="8"/>
      <c r="JG172" s="8"/>
      <c r="JH172" s="8"/>
      <c r="JI172" s="8"/>
      <c r="JJ172" s="8"/>
      <c r="JK172" s="8"/>
      <c r="JL172" s="8"/>
      <c r="JM172" s="8"/>
      <c r="JN172" s="8"/>
      <c r="JO172" s="8"/>
      <c r="JP172" s="8"/>
      <c r="JQ172" s="8"/>
      <c r="JR172" s="8"/>
      <c r="JS172" s="8"/>
      <c r="JT172" s="8"/>
      <c r="JU172" s="8"/>
      <c r="JV172" s="8"/>
      <c r="JW172" s="8"/>
      <c r="JX172" s="8"/>
      <c r="JY172" s="8"/>
      <c r="JZ172" s="8"/>
      <c r="KA172" s="8"/>
      <c r="KB172" s="8"/>
      <c r="KC172" s="8"/>
      <c r="KD172" s="8"/>
      <c r="KE172" s="8"/>
      <c r="KF172" s="8"/>
      <c r="KG172" s="8"/>
      <c r="KH172" s="8"/>
      <c r="KI172" s="8"/>
      <c r="KJ172" s="8"/>
      <c r="KK172" s="8"/>
      <c r="KL172" s="8"/>
      <c r="KM172" s="8"/>
      <c r="KN172" s="8"/>
      <c r="KO172" s="8"/>
      <c r="KP172" s="8"/>
      <c r="KQ172" s="8"/>
      <c r="KR172" s="8"/>
      <c r="KS172" s="8"/>
      <c r="KT172" s="8"/>
      <c r="KU172" s="8"/>
      <c r="KV172" s="8"/>
      <c r="KW172" s="8"/>
      <c r="KX172" s="8"/>
      <c r="KY172" s="8"/>
      <c r="KZ172" s="8"/>
      <c r="LA172" s="8"/>
      <c r="LB172" s="8"/>
      <c r="LC172" s="8"/>
      <c r="LD172" s="8"/>
      <c r="LE172" s="8"/>
      <c r="LF172" s="8"/>
      <c r="LG172" s="8"/>
      <c r="LH172" s="8"/>
      <c r="LI172" s="8"/>
      <c r="LJ172" s="8"/>
      <c r="LK172" s="8"/>
      <c r="LL172" s="8"/>
      <c r="LM172" s="8"/>
      <c r="LN172" s="8"/>
      <c r="LO172" s="8"/>
      <c r="LP172" s="8"/>
      <c r="LQ172" s="8"/>
      <c r="LR172" s="8"/>
      <c r="LS172" s="8"/>
      <c r="LT172" s="8"/>
      <c r="LU172" s="8"/>
      <c r="LV172" s="8"/>
      <c r="LW172" s="8"/>
      <c r="LX172" s="8"/>
      <c r="LY172" s="8"/>
      <c r="LZ172" s="8"/>
      <c r="MA172" s="8"/>
      <c r="MB172" s="8"/>
      <c r="MC172" s="8"/>
      <c r="MD172" s="8"/>
      <c r="ME172" s="8"/>
      <c r="MF172" s="8"/>
      <c r="MG172" s="8"/>
      <c r="MH172" s="8"/>
      <c r="MI172" s="8"/>
      <c r="MJ172" s="8"/>
      <c r="MK172" s="8"/>
      <c r="ML172" s="8"/>
      <c r="MM172" s="8"/>
      <c r="MN172" s="8"/>
      <c r="MO172" s="8"/>
      <c r="MP172" s="8"/>
      <c r="MQ172" s="8"/>
      <c r="MR172" s="8"/>
      <c r="MS172" s="8"/>
      <c r="MT172" s="8"/>
      <c r="MU172" s="8"/>
      <c r="MV172" s="8"/>
      <c r="MW172" s="8"/>
      <c r="MX172" s="8"/>
      <c r="MY172" s="8"/>
      <c r="MZ172" s="8"/>
      <c r="NA172" s="8"/>
      <c r="NB172" s="8"/>
    </row>
    <row r="173" spans="1:366" s="9" customFormat="1" ht="30" customHeight="1" x14ac:dyDescent="0.25">
      <c r="A173" s="6" t="s">
        <v>89</v>
      </c>
      <c r="B173" s="6">
        <v>7</v>
      </c>
      <c r="C173" s="41" t="s">
        <v>226</v>
      </c>
      <c r="D173" s="49" t="s">
        <v>246</v>
      </c>
      <c r="E173" s="43">
        <f t="shared" si="90"/>
        <v>3</v>
      </c>
      <c r="F173" s="7">
        <v>12</v>
      </c>
      <c r="G173" s="7"/>
      <c r="H173" s="7">
        <v>12</v>
      </c>
      <c r="I173" s="7"/>
      <c r="J173" s="7"/>
      <c r="K173" s="7"/>
      <c r="L173" s="7"/>
      <c r="M173" s="7"/>
      <c r="N173" s="7">
        <v>12</v>
      </c>
      <c r="O173" s="20">
        <f t="shared" si="91"/>
        <v>1</v>
      </c>
      <c r="P173" s="7">
        <v>252</v>
      </c>
      <c r="Q173" s="7">
        <v>252</v>
      </c>
      <c r="R173" s="20">
        <f t="shared" si="95"/>
        <v>1</v>
      </c>
      <c r="S173" s="7">
        <v>234</v>
      </c>
      <c r="T173" s="7">
        <v>234</v>
      </c>
      <c r="U173" s="20">
        <f t="shared" si="96"/>
        <v>1</v>
      </c>
      <c r="V173" s="16">
        <v>71</v>
      </c>
      <c r="W173" s="16">
        <v>32</v>
      </c>
      <c r="X173" s="16">
        <v>71</v>
      </c>
      <c r="Y173" s="21">
        <f t="shared" ref="Y173" si="97">IF(AND(V173=X173),1,0)</f>
        <v>1</v>
      </c>
      <c r="Z173" s="33">
        <f t="shared" ref="Z173" si="98">E173+O173+R173+U173+Y173</f>
        <v>7</v>
      </c>
      <c r="AA173" s="33">
        <f t="shared" ref="AA173" si="99">Z173*100/$Z$2</f>
        <v>100</v>
      </c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  <c r="FO173" s="8"/>
      <c r="FP173" s="8"/>
      <c r="FQ173" s="8"/>
      <c r="FR173" s="8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  <c r="GX173" s="8"/>
      <c r="GY173" s="8"/>
      <c r="GZ173" s="8"/>
      <c r="HA173" s="8"/>
      <c r="HB173" s="8"/>
      <c r="HC173" s="8"/>
      <c r="HD173" s="8"/>
      <c r="HE173" s="8"/>
      <c r="HF173" s="8"/>
      <c r="HG173" s="8"/>
      <c r="HH173" s="8"/>
      <c r="HI173" s="8"/>
      <c r="HJ173" s="8"/>
      <c r="HK173" s="8"/>
      <c r="HL173" s="8"/>
      <c r="HM173" s="8"/>
      <c r="HN173" s="8"/>
      <c r="HO173" s="8"/>
      <c r="HP173" s="8"/>
      <c r="HQ173" s="8"/>
      <c r="HR173" s="8"/>
      <c r="HS173" s="8"/>
      <c r="HT173" s="8"/>
      <c r="HU173" s="8"/>
      <c r="HV173" s="8"/>
      <c r="HW173" s="8"/>
      <c r="HX173" s="8"/>
      <c r="HY173" s="8"/>
      <c r="HZ173" s="8"/>
      <c r="IA173" s="8"/>
      <c r="IB173" s="8"/>
      <c r="IC173" s="8"/>
      <c r="ID173" s="8"/>
      <c r="IE173" s="8"/>
      <c r="IF173" s="8"/>
      <c r="IG173" s="8"/>
      <c r="IH173" s="8"/>
      <c r="II173" s="8"/>
      <c r="IJ173" s="8"/>
      <c r="IK173" s="8"/>
      <c r="IL173" s="8"/>
      <c r="IM173" s="8"/>
      <c r="IN173" s="8"/>
      <c r="IO173" s="8"/>
      <c r="IP173" s="8"/>
      <c r="IQ173" s="8"/>
      <c r="IR173" s="8"/>
      <c r="IS173" s="8"/>
      <c r="IT173" s="8"/>
      <c r="IU173" s="8"/>
      <c r="IV173" s="8"/>
      <c r="IW173" s="8"/>
      <c r="IX173" s="8"/>
      <c r="IY173" s="8"/>
      <c r="IZ173" s="8"/>
      <c r="JA173" s="8"/>
      <c r="JB173" s="8"/>
      <c r="JC173" s="8"/>
      <c r="JD173" s="8"/>
      <c r="JE173" s="8"/>
      <c r="JF173" s="8"/>
      <c r="JG173" s="8"/>
      <c r="JH173" s="8"/>
      <c r="JI173" s="8"/>
      <c r="JJ173" s="8"/>
      <c r="JK173" s="8"/>
      <c r="JL173" s="8"/>
      <c r="JM173" s="8"/>
      <c r="JN173" s="8"/>
      <c r="JO173" s="8"/>
      <c r="JP173" s="8"/>
      <c r="JQ173" s="8"/>
      <c r="JR173" s="8"/>
      <c r="JS173" s="8"/>
      <c r="JT173" s="8"/>
      <c r="JU173" s="8"/>
      <c r="JV173" s="8"/>
      <c r="JW173" s="8"/>
      <c r="JX173" s="8"/>
      <c r="JY173" s="8"/>
      <c r="JZ173" s="8"/>
      <c r="KA173" s="8"/>
      <c r="KB173" s="8"/>
      <c r="KC173" s="8"/>
      <c r="KD173" s="8"/>
      <c r="KE173" s="8"/>
      <c r="KF173" s="8"/>
      <c r="KG173" s="8"/>
      <c r="KH173" s="8"/>
      <c r="KI173" s="8"/>
      <c r="KJ173" s="8"/>
      <c r="KK173" s="8"/>
      <c r="KL173" s="8"/>
      <c r="KM173" s="8"/>
      <c r="KN173" s="8"/>
      <c r="KO173" s="8"/>
      <c r="KP173" s="8"/>
      <c r="KQ173" s="8"/>
      <c r="KR173" s="8"/>
      <c r="KS173" s="8"/>
      <c r="KT173" s="8"/>
      <c r="KU173" s="8"/>
      <c r="KV173" s="8"/>
      <c r="KW173" s="8"/>
      <c r="KX173" s="8"/>
      <c r="KY173" s="8"/>
      <c r="KZ173" s="8"/>
      <c r="LA173" s="8"/>
      <c r="LB173" s="8"/>
      <c r="LC173" s="8"/>
      <c r="LD173" s="8"/>
      <c r="LE173" s="8"/>
      <c r="LF173" s="8"/>
      <c r="LG173" s="8"/>
      <c r="LH173" s="8"/>
      <c r="LI173" s="8"/>
      <c r="LJ173" s="8"/>
      <c r="LK173" s="8"/>
      <c r="LL173" s="8"/>
      <c r="LM173" s="8"/>
      <c r="LN173" s="8"/>
      <c r="LO173" s="8"/>
      <c r="LP173" s="8"/>
      <c r="LQ173" s="8"/>
      <c r="LR173" s="8"/>
      <c r="LS173" s="8"/>
      <c r="LT173" s="8"/>
      <c r="LU173" s="8"/>
      <c r="LV173" s="8"/>
      <c r="LW173" s="8"/>
      <c r="LX173" s="8"/>
      <c r="LY173" s="8"/>
      <c r="LZ173" s="8"/>
      <c r="MA173" s="8"/>
      <c r="MB173" s="8"/>
      <c r="MC173" s="8"/>
      <c r="MD173" s="8"/>
      <c r="ME173" s="8"/>
      <c r="MF173" s="8"/>
      <c r="MG173" s="8"/>
      <c r="MH173" s="8"/>
      <c r="MI173" s="8"/>
      <c r="MJ173" s="8"/>
      <c r="MK173" s="8"/>
      <c r="ML173" s="8"/>
      <c r="MM173" s="8"/>
      <c r="MN173" s="8"/>
      <c r="MO173" s="8"/>
      <c r="MP173" s="8"/>
      <c r="MQ173" s="8"/>
      <c r="MR173" s="8"/>
      <c r="MS173" s="8"/>
      <c r="MT173" s="8"/>
      <c r="MU173" s="8"/>
      <c r="MV173" s="8"/>
      <c r="MW173" s="8"/>
      <c r="MX173" s="8"/>
      <c r="MY173" s="8"/>
      <c r="MZ173" s="8"/>
      <c r="NA173" s="8"/>
      <c r="NB173" s="8"/>
    </row>
    <row r="174" spans="1:366" s="9" customFormat="1" ht="30" customHeight="1" x14ac:dyDescent="0.25">
      <c r="A174" s="6" t="s">
        <v>89</v>
      </c>
      <c r="B174" s="6">
        <v>8</v>
      </c>
      <c r="C174" s="41" t="s">
        <v>95</v>
      </c>
      <c r="D174" s="49" t="s">
        <v>246</v>
      </c>
      <c r="E174" s="43">
        <f t="shared" si="90"/>
        <v>3</v>
      </c>
      <c r="F174" s="7">
        <v>11</v>
      </c>
      <c r="G174" s="7"/>
      <c r="H174" s="7">
        <v>11</v>
      </c>
      <c r="I174" s="7"/>
      <c r="J174" s="7"/>
      <c r="K174" s="7"/>
      <c r="L174" s="7"/>
      <c r="M174" s="7"/>
      <c r="N174" s="7">
        <v>11</v>
      </c>
      <c r="O174" s="20">
        <f t="shared" si="91"/>
        <v>1</v>
      </c>
      <c r="P174" s="7">
        <v>272</v>
      </c>
      <c r="Q174" s="7">
        <v>272</v>
      </c>
      <c r="R174" s="20">
        <f t="shared" si="95"/>
        <v>1</v>
      </c>
      <c r="S174" s="7">
        <v>269</v>
      </c>
      <c r="T174" s="7">
        <v>269</v>
      </c>
      <c r="U174" s="20">
        <f t="shared" si="96"/>
        <v>1</v>
      </c>
      <c r="V174" s="16">
        <v>64</v>
      </c>
      <c r="W174" s="16">
        <v>28</v>
      </c>
      <c r="X174" s="16">
        <v>64</v>
      </c>
      <c r="Y174" s="21">
        <f t="shared" si="92"/>
        <v>1</v>
      </c>
      <c r="Z174" s="33">
        <f t="shared" si="93"/>
        <v>7</v>
      </c>
      <c r="AA174" s="33">
        <f t="shared" si="94"/>
        <v>100</v>
      </c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  <c r="GX174" s="8"/>
      <c r="GY174" s="8"/>
      <c r="GZ174" s="8"/>
      <c r="HA174" s="8"/>
      <c r="HB174" s="8"/>
      <c r="HC174" s="8"/>
      <c r="HD174" s="8"/>
      <c r="HE174" s="8"/>
      <c r="HF174" s="8"/>
      <c r="HG174" s="8"/>
      <c r="HH174" s="8"/>
      <c r="HI174" s="8"/>
      <c r="HJ174" s="8"/>
      <c r="HK174" s="8"/>
      <c r="HL174" s="8"/>
      <c r="HM174" s="8"/>
      <c r="HN174" s="8"/>
      <c r="HO174" s="8"/>
      <c r="HP174" s="8"/>
      <c r="HQ174" s="8"/>
      <c r="HR174" s="8"/>
      <c r="HS174" s="8"/>
      <c r="HT174" s="8"/>
      <c r="HU174" s="8"/>
      <c r="HV174" s="8"/>
      <c r="HW174" s="8"/>
      <c r="HX174" s="8"/>
      <c r="HY174" s="8"/>
      <c r="HZ174" s="8"/>
      <c r="IA174" s="8"/>
      <c r="IB174" s="8"/>
      <c r="IC174" s="8"/>
      <c r="ID174" s="8"/>
      <c r="IE174" s="8"/>
      <c r="IF174" s="8"/>
      <c r="IG174" s="8"/>
      <c r="IH174" s="8"/>
      <c r="II174" s="8"/>
      <c r="IJ174" s="8"/>
      <c r="IK174" s="8"/>
      <c r="IL174" s="8"/>
      <c r="IM174" s="8"/>
      <c r="IN174" s="8"/>
      <c r="IO174" s="8"/>
      <c r="IP174" s="8"/>
      <c r="IQ174" s="8"/>
      <c r="IR174" s="8"/>
      <c r="IS174" s="8"/>
      <c r="IT174" s="8"/>
      <c r="IU174" s="8"/>
      <c r="IV174" s="8"/>
      <c r="IW174" s="8"/>
      <c r="IX174" s="8"/>
      <c r="IY174" s="8"/>
      <c r="IZ174" s="8"/>
      <c r="JA174" s="8"/>
      <c r="JB174" s="8"/>
      <c r="JC174" s="8"/>
      <c r="JD174" s="8"/>
      <c r="JE174" s="8"/>
      <c r="JF174" s="8"/>
      <c r="JG174" s="8"/>
      <c r="JH174" s="8"/>
      <c r="JI174" s="8"/>
      <c r="JJ174" s="8"/>
      <c r="JK174" s="8"/>
      <c r="JL174" s="8"/>
      <c r="JM174" s="8"/>
      <c r="JN174" s="8"/>
      <c r="JO174" s="8"/>
      <c r="JP174" s="8"/>
      <c r="JQ174" s="8"/>
      <c r="JR174" s="8"/>
      <c r="JS174" s="8"/>
      <c r="JT174" s="8"/>
      <c r="JU174" s="8"/>
      <c r="JV174" s="8"/>
      <c r="JW174" s="8"/>
      <c r="JX174" s="8"/>
      <c r="JY174" s="8"/>
      <c r="JZ174" s="8"/>
      <c r="KA174" s="8"/>
      <c r="KB174" s="8"/>
      <c r="KC174" s="8"/>
      <c r="KD174" s="8"/>
      <c r="KE174" s="8"/>
      <c r="KF174" s="8"/>
      <c r="KG174" s="8"/>
      <c r="KH174" s="8"/>
      <c r="KI174" s="8"/>
      <c r="KJ174" s="8"/>
      <c r="KK174" s="8"/>
      <c r="KL174" s="8"/>
      <c r="KM174" s="8"/>
      <c r="KN174" s="8"/>
      <c r="KO174" s="8"/>
      <c r="KP174" s="8"/>
      <c r="KQ174" s="8"/>
      <c r="KR174" s="8"/>
      <c r="KS174" s="8"/>
      <c r="KT174" s="8"/>
      <c r="KU174" s="8"/>
      <c r="KV174" s="8"/>
      <c r="KW174" s="8"/>
      <c r="KX174" s="8"/>
      <c r="KY174" s="8"/>
      <c r="KZ174" s="8"/>
      <c r="LA174" s="8"/>
      <c r="LB174" s="8"/>
      <c r="LC174" s="8"/>
      <c r="LD174" s="8"/>
      <c r="LE174" s="8"/>
      <c r="LF174" s="8"/>
      <c r="LG174" s="8"/>
      <c r="LH174" s="8"/>
      <c r="LI174" s="8"/>
      <c r="LJ174" s="8"/>
      <c r="LK174" s="8"/>
      <c r="LL174" s="8"/>
      <c r="LM174" s="8"/>
      <c r="LN174" s="8"/>
      <c r="LO174" s="8"/>
      <c r="LP174" s="8"/>
      <c r="LQ174" s="8"/>
      <c r="LR174" s="8"/>
      <c r="LS174" s="8"/>
      <c r="LT174" s="8"/>
      <c r="LU174" s="8"/>
      <c r="LV174" s="8"/>
      <c r="LW174" s="8"/>
      <c r="LX174" s="8"/>
      <c r="LY174" s="8"/>
      <c r="LZ174" s="8"/>
      <c r="MA174" s="8"/>
      <c r="MB174" s="8"/>
      <c r="MC174" s="8"/>
      <c r="MD174" s="8"/>
      <c r="ME174" s="8"/>
      <c r="MF174" s="8"/>
      <c r="MG174" s="8"/>
      <c r="MH174" s="8"/>
      <c r="MI174" s="8"/>
      <c r="MJ174" s="8"/>
      <c r="MK174" s="8"/>
      <c r="ML174" s="8"/>
      <c r="MM174" s="8"/>
      <c r="MN174" s="8"/>
      <c r="MO174" s="8"/>
      <c r="MP174" s="8"/>
      <c r="MQ174" s="8"/>
      <c r="MR174" s="8"/>
      <c r="MS174" s="8"/>
      <c r="MT174" s="8"/>
      <c r="MU174" s="8"/>
      <c r="MV174" s="8"/>
      <c r="MW174" s="8"/>
      <c r="MX174" s="8"/>
      <c r="MY174" s="8"/>
      <c r="MZ174" s="8"/>
      <c r="NA174" s="8"/>
      <c r="NB174" s="8"/>
    </row>
    <row r="175" spans="1:366" s="9" customFormat="1" ht="30" customHeight="1" x14ac:dyDescent="0.25">
      <c r="A175" s="6" t="s">
        <v>89</v>
      </c>
      <c r="B175" s="6">
        <v>9</v>
      </c>
      <c r="C175" s="41" t="s">
        <v>96</v>
      </c>
      <c r="D175" s="49" t="s">
        <v>246</v>
      </c>
      <c r="E175" s="43">
        <f t="shared" si="90"/>
        <v>3</v>
      </c>
      <c r="F175" s="7">
        <v>15</v>
      </c>
      <c r="G175" s="7">
        <v>1</v>
      </c>
      <c r="H175" s="7">
        <v>14</v>
      </c>
      <c r="I175" s="7"/>
      <c r="J175" s="7"/>
      <c r="K175" s="7"/>
      <c r="L175" s="7"/>
      <c r="M175" s="7"/>
      <c r="N175" s="7">
        <v>15</v>
      </c>
      <c r="O175" s="20">
        <f t="shared" si="91"/>
        <v>1</v>
      </c>
      <c r="P175" s="7">
        <v>375</v>
      </c>
      <c r="Q175" s="7">
        <v>375</v>
      </c>
      <c r="R175" s="20">
        <f t="shared" si="95"/>
        <v>1</v>
      </c>
      <c r="S175" s="7">
        <v>349</v>
      </c>
      <c r="T175" s="7">
        <v>349</v>
      </c>
      <c r="U175" s="20">
        <f t="shared" si="96"/>
        <v>1</v>
      </c>
      <c r="V175" s="16">
        <v>122</v>
      </c>
      <c r="W175" s="16">
        <v>50</v>
      </c>
      <c r="X175" s="16">
        <v>122</v>
      </c>
      <c r="Y175" s="21">
        <f t="shared" si="92"/>
        <v>1</v>
      </c>
      <c r="Z175" s="33">
        <f t="shared" si="93"/>
        <v>7</v>
      </c>
      <c r="AA175" s="33">
        <f t="shared" si="94"/>
        <v>100</v>
      </c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  <c r="GX175" s="8"/>
      <c r="GY175" s="8"/>
      <c r="GZ175" s="8"/>
      <c r="HA175" s="8"/>
      <c r="HB175" s="8"/>
      <c r="HC175" s="8"/>
      <c r="HD175" s="8"/>
      <c r="HE175" s="8"/>
      <c r="HF175" s="8"/>
      <c r="HG175" s="8"/>
      <c r="HH175" s="8"/>
      <c r="HI175" s="8"/>
      <c r="HJ175" s="8"/>
      <c r="HK175" s="8"/>
      <c r="HL175" s="8"/>
      <c r="HM175" s="8"/>
      <c r="HN175" s="8"/>
      <c r="HO175" s="8"/>
      <c r="HP175" s="8"/>
      <c r="HQ175" s="8"/>
      <c r="HR175" s="8"/>
      <c r="HS175" s="8"/>
      <c r="HT175" s="8"/>
      <c r="HU175" s="8"/>
      <c r="HV175" s="8"/>
      <c r="HW175" s="8"/>
      <c r="HX175" s="8"/>
      <c r="HY175" s="8"/>
      <c r="HZ175" s="8"/>
      <c r="IA175" s="8"/>
      <c r="IB175" s="8"/>
      <c r="IC175" s="8"/>
      <c r="ID175" s="8"/>
      <c r="IE175" s="8"/>
      <c r="IF175" s="8"/>
      <c r="IG175" s="8"/>
      <c r="IH175" s="8"/>
      <c r="II175" s="8"/>
      <c r="IJ175" s="8"/>
      <c r="IK175" s="8"/>
      <c r="IL175" s="8"/>
      <c r="IM175" s="8"/>
      <c r="IN175" s="8"/>
      <c r="IO175" s="8"/>
      <c r="IP175" s="8"/>
      <c r="IQ175" s="8"/>
      <c r="IR175" s="8"/>
      <c r="IS175" s="8"/>
      <c r="IT175" s="8"/>
      <c r="IU175" s="8"/>
      <c r="IV175" s="8"/>
      <c r="IW175" s="8"/>
      <c r="IX175" s="8"/>
      <c r="IY175" s="8"/>
      <c r="IZ175" s="8"/>
      <c r="JA175" s="8"/>
      <c r="JB175" s="8"/>
      <c r="JC175" s="8"/>
      <c r="JD175" s="8"/>
      <c r="JE175" s="8"/>
      <c r="JF175" s="8"/>
      <c r="JG175" s="8"/>
      <c r="JH175" s="8"/>
      <c r="JI175" s="8"/>
      <c r="JJ175" s="8"/>
      <c r="JK175" s="8"/>
      <c r="JL175" s="8"/>
      <c r="JM175" s="8"/>
      <c r="JN175" s="8"/>
      <c r="JO175" s="8"/>
      <c r="JP175" s="8"/>
      <c r="JQ175" s="8"/>
      <c r="JR175" s="8"/>
      <c r="JS175" s="8"/>
      <c r="JT175" s="8"/>
      <c r="JU175" s="8"/>
      <c r="JV175" s="8"/>
      <c r="JW175" s="8"/>
      <c r="JX175" s="8"/>
      <c r="JY175" s="8"/>
      <c r="JZ175" s="8"/>
      <c r="KA175" s="8"/>
      <c r="KB175" s="8"/>
      <c r="KC175" s="8"/>
      <c r="KD175" s="8"/>
      <c r="KE175" s="8"/>
      <c r="KF175" s="8"/>
      <c r="KG175" s="8"/>
      <c r="KH175" s="8"/>
      <c r="KI175" s="8"/>
      <c r="KJ175" s="8"/>
      <c r="KK175" s="8"/>
      <c r="KL175" s="8"/>
      <c r="KM175" s="8"/>
      <c r="KN175" s="8"/>
      <c r="KO175" s="8"/>
      <c r="KP175" s="8"/>
      <c r="KQ175" s="8"/>
      <c r="KR175" s="8"/>
      <c r="KS175" s="8"/>
      <c r="KT175" s="8"/>
      <c r="KU175" s="8"/>
      <c r="KV175" s="8"/>
      <c r="KW175" s="8"/>
      <c r="KX175" s="8"/>
      <c r="KY175" s="8"/>
      <c r="KZ175" s="8"/>
      <c r="LA175" s="8"/>
      <c r="LB175" s="8"/>
      <c r="LC175" s="8"/>
      <c r="LD175" s="8"/>
      <c r="LE175" s="8"/>
      <c r="LF175" s="8"/>
      <c r="LG175" s="8"/>
      <c r="LH175" s="8"/>
      <c r="LI175" s="8"/>
      <c r="LJ175" s="8"/>
      <c r="LK175" s="8"/>
      <c r="LL175" s="8"/>
      <c r="LM175" s="8"/>
      <c r="LN175" s="8"/>
      <c r="LO175" s="8"/>
      <c r="LP175" s="8"/>
      <c r="LQ175" s="8"/>
      <c r="LR175" s="8"/>
      <c r="LS175" s="8"/>
      <c r="LT175" s="8"/>
      <c r="LU175" s="8"/>
      <c r="LV175" s="8"/>
      <c r="LW175" s="8"/>
      <c r="LX175" s="8"/>
      <c r="LY175" s="8"/>
      <c r="LZ175" s="8"/>
      <c r="MA175" s="8"/>
      <c r="MB175" s="8"/>
      <c r="MC175" s="8"/>
      <c r="MD175" s="8"/>
      <c r="ME175" s="8"/>
      <c r="MF175" s="8"/>
      <c r="MG175" s="8"/>
      <c r="MH175" s="8"/>
      <c r="MI175" s="8"/>
      <c r="MJ175" s="8"/>
      <c r="MK175" s="8"/>
      <c r="ML175" s="8"/>
      <c r="MM175" s="8"/>
      <c r="MN175" s="8"/>
      <c r="MO175" s="8"/>
      <c r="MP175" s="8"/>
      <c r="MQ175" s="8"/>
      <c r="MR175" s="8"/>
      <c r="MS175" s="8"/>
      <c r="MT175" s="8"/>
      <c r="MU175" s="8"/>
      <c r="MV175" s="8"/>
      <c r="MW175" s="8"/>
      <c r="MX175" s="8"/>
      <c r="MY175" s="8"/>
      <c r="MZ175" s="8"/>
      <c r="NA175" s="8"/>
      <c r="NB175" s="8"/>
    </row>
    <row r="176" spans="1:366" s="9" customFormat="1" ht="30" customHeight="1" x14ac:dyDescent="0.25">
      <c r="A176" s="6" t="s">
        <v>89</v>
      </c>
      <c r="B176" s="6">
        <v>10</v>
      </c>
      <c r="C176" s="41" t="s">
        <v>97</v>
      </c>
      <c r="D176" s="49" t="s">
        <v>246</v>
      </c>
      <c r="E176" s="43">
        <f t="shared" si="90"/>
        <v>3</v>
      </c>
      <c r="F176" s="7">
        <v>22</v>
      </c>
      <c r="G176" s="7">
        <v>2</v>
      </c>
      <c r="H176" s="7">
        <v>20</v>
      </c>
      <c r="I176" s="7"/>
      <c r="J176" s="7"/>
      <c r="K176" s="7"/>
      <c r="L176" s="7"/>
      <c r="M176" s="7"/>
      <c r="N176" s="7">
        <v>22</v>
      </c>
      <c r="O176" s="20">
        <f t="shared" si="91"/>
        <v>1</v>
      </c>
      <c r="P176" s="7">
        <v>477</v>
      </c>
      <c r="Q176" s="7">
        <v>477</v>
      </c>
      <c r="R176" s="20">
        <f t="shared" si="95"/>
        <v>1</v>
      </c>
      <c r="S176" s="7">
        <v>446</v>
      </c>
      <c r="T176" s="7">
        <v>446</v>
      </c>
      <c r="U176" s="20">
        <f t="shared" si="96"/>
        <v>1</v>
      </c>
      <c r="V176" s="16">
        <v>131</v>
      </c>
      <c r="W176" s="16">
        <v>64</v>
      </c>
      <c r="X176" s="16">
        <v>131</v>
      </c>
      <c r="Y176" s="21">
        <f t="shared" si="92"/>
        <v>1</v>
      </c>
      <c r="Z176" s="33">
        <f t="shared" si="93"/>
        <v>7</v>
      </c>
      <c r="AA176" s="33">
        <f t="shared" si="94"/>
        <v>100</v>
      </c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  <c r="FO176" s="8"/>
      <c r="FP176" s="8"/>
      <c r="FQ176" s="8"/>
      <c r="FR176" s="8"/>
      <c r="FS176" s="8"/>
      <c r="FT176" s="8"/>
      <c r="FU176" s="8"/>
      <c r="FV176" s="8"/>
      <c r="FW176" s="8"/>
      <c r="FX176" s="8"/>
      <c r="FY176" s="8"/>
      <c r="FZ176" s="8"/>
      <c r="GA176" s="8"/>
      <c r="GB176" s="8"/>
      <c r="GC176" s="8"/>
      <c r="GD176" s="8"/>
      <c r="GE176" s="8"/>
      <c r="GF176" s="8"/>
      <c r="GG176" s="8"/>
      <c r="GH176" s="8"/>
      <c r="GI176" s="8"/>
      <c r="GJ176" s="8"/>
      <c r="GK176" s="8"/>
      <c r="GL176" s="8"/>
      <c r="GM176" s="8"/>
      <c r="GN176" s="8"/>
      <c r="GO176" s="8"/>
      <c r="GP176" s="8"/>
      <c r="GQ176" s="8"/>
      <c r="GR176" s="8"/>
      <c r="GS176" s="8"/>
      <c r="GT176" s="8"/>
      <c r="GU176" s="8"/>
      <c r="GV176" s="8"/>
      <c r="GW176" s="8"/>
      <c r="GX176" s="8"/>
      <c r="GY176" s="8"/>
      <c r="GZ176" s="8"/>
      <c r="HA176" s="8"/>
      <c r="HB176" s="8"/>
      <c r="HC176" s="8"/>
      <c r="HD176" s="8"/>
      <c r="HE176" s="8"/>
      <c r="HF176" s="8"/>
      <c r="HG176" s="8"/>
      <c r="HH176" s="8"/>
      <c r="HI176" s="8"/>
      <c r="HJ176" s="8"/>
      <c r="HK176" s="8"/>
      <c r="HL176" s="8"/>
      <c r="HM176" s="8"/>
      <c r="HN176" s="8"/>
      <c r="HO176" s="8"/>
      <c r="HP176" s="8"/>
      <c r="HQ176" s="8"/>
      <c r="HR176" s="8"/>
      <c r="HS176" s="8"/>
      <c r="HT176" s="8"/>
      <c r="HU176" s="8"/>
      <c r="HV176" s="8"/>
      <c r="HW176" s="8"/>
      <c r="HX176" s="8"/>
      <c r="HY176" s="8"/>
      <c r="HZ176" s="8"/>
      <c r="IA176" s="8"/>
      <c r="IB176" s="8"/>
      <c r="IC176" s="8"/>
      <c r="ID176" s="8"/>
      <c r="IE176" s="8"/>
      <c r="IF176" s="8"/>
      <c r="IG176" s="8"/>
      <c r="IH176" s="8"/>
      <c r="II176" s="8"/>
      <c r="IJ176" s="8"/>
      <c r="IK176" s="8"/>
      <c r="IL176" s="8"/>
      <c r="IM176" s="8"/>
      <c r="IN176" s="8"/>
      <c r="IO176" s="8"/>
      <c r="IP176" s="8"/>
      <c r="IQ176" s="8"/>
      <c r="IR176" s="8"/>
      <c r="IS176" s="8"/>
      <c r="IT176" s="8"/>
      <c r="IU176" s="8"/>
      <c r="IV176" s="8"/>
      <c r="IW176" s="8"/>
      <c r="IX176" s="8"/>
      <c r="IY176" s="8"/>
      <c r="IZ176" s="8"/>
      <c r="JA176" s="8"/>
      <c r="JB176" s="8"/>
      <c r="JC176" s="8"/>
      <c r="JD176" s="8"/>
      <c r="JE176" s="8"/>
      <c r="JF176" s="8"/>
      <c r="JG176" s="8"/>
      <c r="JH176" s="8"/>
      <c r="JI176" s="8"/>
      <c r="JJ176" s="8"/>
      <c r="JK176" s="8"/>
      <c r="JL176" s="8"/>
      <c r="JM176" s="8"/>
      <c r="JN176" s="8"/>
      <c r="JO176" s="8"/>
      <c r="JP176" s="8"/>
      <c r="JQ176" s="8"/>
      <c r="JR176" s="8"/>
      <c r="JS176" s="8"/>
      <c r="JT176" s="8"/>
      <c r="JU176" s="8"/>
      <c r="JV176" s="8"/>
      <c r="JW176" s="8"/>
      <c r="JX176" s="8"/>
      <c r="JY176" s="8"/>
      <c r="JZ176" s="8"/>
      <c r="KA176" s="8"/>
      <c r="KB176" s="8"/>
      <c r="KC176" s="8"/>
      <c r="KD176" s="8"/>
      <c r="KE176" s="8"/>
      <c r="KF176" s="8"/>
      <c r="KG176" s="8"/>
      <c r="KH176" s="8"/>
      <c r="KI176" s="8"/>
      <c r="KJ176" s="8"/>
      <c r="KK176" s="8"/>
      <c r="KL176" s="8"/>
      <c r="KM176" s="8"/>
      <c r="KN176" s="8"/>
      <c r="KO176" s="8"/>
      <c r="KP176" s="8"/>
      <c r="KQ176" s="8"/>
      <c r="KR176" s="8"/>
      <c r="KS176" s="8"/>
      <c r="KT176" s="8"/>
      <c r="KU176" s="8"/>
      <c r="KV176" s="8"/>
      <c r="KW176" s="8"/>
      <c r="KX176" s="8"/>
      <c r="KY176" s="8"/>
      <c r="KZ176" s="8"/>
      <c r="LA176" s="8"/>
      <c r="LB176" s="8"/>
      <c r="LC176" s="8"/>
      <c r="LD176" s="8"/>
      <c r="LE176" s="8"/>
      <c r="LF176" s="8"/>
      <c r="LG176" s="8"/>
      <c r="LH176" s="8"/>
      <c r="LI176" s="8"/>
      <c r="LJ176" s="8"/>
      <c r="LK176" s="8"/>
      <c r="LL176" s="8"/>
      <c r="LM176" s="8"/>
      <c r="LN176" s="8"/>
      <c r="LO176" s="8"/>
      <c r="LP176" s="8"/>
      <c r="LQ176" s="8"/>
      <c r="LR176" s="8"/>
      <c r="LS176" s="8"/>
      <c r="LT176" s="8"/>
      <c r="LU176" s="8"/>
      <c r="LV176" s="8"/>
      <c r="LW176" s="8"/>
      <c r="LX176" s="8"/>
      <c r="LY176" s="8"/>
      <c r="LZ176" s="8"/>
      <c r="MA176" s="8"/>
      <c r="MB176" s="8"/>
      <c r="MC176" s="8"/>
      <c r="MD176" s="8"/>
      <c r="ME176" s="8"/>
      <c r="MF176" s="8"/>
      <c r="MG176" s="8"/>
      <c r="MH176" s="8"/>
      <c r="MI176" s="8"/>
      <c r="MJ176" s="8"/>
      <c r="MK176" s="8"/>
      <c r="ML176" s="8"/>
      <c r="MM176" s="8"/>
      <c r="MN176" s="8"/>
      <c r="MO176" s="8"/>
      <c r="MP176" s="8"/>
      <c r="MQ176" s="8"/>
      <c r="MR176" s="8"/>
      <c r="MS176" s="8"/>
      <c r="MT176" s="8"/>
      <c r="MU176" s="8"/>
      <c r="MV176" s="8"/>
      <c r="MW176" s="8"/>
      <c r="MX176" s="8"/>
      <c r="MY176" s="8"/>
      <c r="MZ176" s="8"/>
      <c r="NA176" s="8"/>
      <c r="NB176" s="8"/>
    </row>
    <row r="177" spans="1:366" s="9" customFormat="1" ht="30" customHeight="1" x14ac:dyDescent="0.25">
      <c r="A177" s="6" t="s">
        <v>89</v>
      </c>
      <c r="B177" s="6">
        <v>11</v>
      </c>
      <c r="C177" s="41" t="s">
        <v>215</v>
      </c>
      <c r="D177" s="49" t="s">
        <v>246</v>
      </c>
      <c r="E177" s="43">
        <f t="shared" si="90"/>
        <v>3</v>
      </c>
      <c r="F177" s="7">
        <v>11</v>
      </c>
      <c r="G177" s="7">
        <v>2</v>
      </c>
      <c r="H177" s="7">
        <v>9</v>
      </c>
      <c r="I177" s="7"/>
      <c r="J177" s="7"/>
      <c r="K177" s="7"/>
      <c r="L177" s="7"/>
      <c r="M177" s="7"/>
      <c r="N177" s="7">
        <v>11</v>
      </c>
      <c r="O177" s="20">
        <f t="shared" si="91"/>
        <v>1</v>
      </c>
      <c r="P177" s="7">
        <v>240</v>
      </c>
      <c r="Q177" s="7">
        <v>240</v>
      </c>
      <c r="R177" s="20">
        <f t="shared" si="95"/>
        <v>1</v>
      </c>
      <c r="S177" s="7">
        <v>237</v>
      </c>
      <c r="T177" s="7">
        <v>237</v>
      </c>
      <c r="U177" s="20">
        <f t="shared" si="96"/>
        <v>1</v>
      </c>
      <c r="V177" s="16">
        <v>67</v>
      </c>
      <c r="W177" s="16">
        <v>41</v>
      </c>
      <c r="X177" s="16">
        <v>67</v>
      </c>
      <c r="Y177" s="21">
        <f t="shared" si="92"/>
        <v>1</v>
      </c>
      <c r="Z177" s="33">
        <f t="shared" si="93"/>
        <v>7</v>
      </c>
      <c r="AA177" s="33">
        <f t="shared" si="94"/>
        <v>100</v>
      </c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  <c r="FM177" s="8"/>
      <c r="FN177" s="8"/>
      <c r="FO177" s="8"/>
      <c r="FP177" s="8"/>
      <c r="FQ177" s="8"/>
      <c r="FR177" s="8"/>
      <c r="FS177" s="8"/>
      <c r="FT177" s="8"/>
      <c r="FU177" s="8"/>
      <c r="FV177" s="8"/>
      <c r="FW177" s="8"/>
      <c r="FX177" s="8"/>
      <c r="FY177" s="8"/>
      <c r="FZ177" s="8"/>
      <c r="GA177" s="8"/>
      <c r="GB177" s="8"/>
      <c r="GC177" s="8"/>
      <c r="GD177" s="8"/>
      <c r="GE177" s="8"/>
      <c r="GF177" s="8"/>
      <c r="GG177" s="8"/>
      <c r="GH177" s="8"/>
      <c r="GI177" s="8"/>
      <c r="GJ177" s="8"/>
      <c r="GK177" s="8"/>
      <c r="GL177" s="8"/>
      <c r="GM177" s="8"/>
      <c r="GN177" s="8"/>
      <c r="GO177" s="8"/>
      <c r="GP177" s="8"/>
      <c r="GQ177" s="8"/>
      <c r="GR177" s="8"/>
      <c r="GS177" s="8"/>
      <c r="GT177" s="8"/>
      <c r="GU177" s="8"/>
      <c r="GV177" s="8"/>
      <c r="GW177" s="8"/>
      <c r="GX177" s="8"/>
      <c r="GY177" s="8"/>
      <c r="GZ177" s="8"/>
      <c r="HA177" s="8"/>
      <c r="HB177" s="8"/>
      <c r="HC177" s="8"/>
      <c r="HD177" s="8"/>
      <c r="HE177" s="8"/>
      <c r="HF177" s="8"/>
      <c r="HG177" s="8"/>
      <c r="HH177" s="8"/>
      <c r="HI177" s="8"/>
      <c r="HJ177" s="8"/>
      <c r="HK177" s="8"/>
      <c r="HL177" s="8"/>
      <c r="HM177" s="8"/>
      <c r="HN177" s="8"/>
      <c r="HO177" s="8"/>
      <c r="HP177" s="8"/>
      <c r="HQ177" s="8"/>
      <c r="HR177" s="8"/>
      <c r="HS177" s="8"/>
      <c r="HT177" s="8"/>
      <c r="HU177" s="8"/>
      <c r="HV177" s="8"/>
      <c r="HW177" s="8"/>
      <c r="HX177" s="8"/>
      <c r="HY177" s="8"/>
      <c r="HZ177" s="8"/>
      <c r="IA177" s="8"/>
      <c r="IB177" s="8"/>
      <c r="IC177" s="8"/>
      <c r="ID177" s="8"/>
      <c r="IE177" s="8"/>
      <c r="IF177" s="8"/>
      <c r="IG177" s="8"/>
      <c r="IH177" s="8"/>
      <c r="II177" s="8"/>
      <c r="IJ177" s="8"/>
      <c r="IK177" s="8"/>
      <c r="IL177" s="8"/>
      <c r="IM177" s="8"/>
      <c r="IN177" s="8"/>
      <c r="IO177" s="8"/>
      <c r="IP177" s="8"/>
      <c r="IQ177" s="8"/>
      <c r="IR177" s="8"/>
      <c r="IS177" s="8"/>
      <c r="IT177" s="8"/>
      <c r="IU177" s="8"/>
      <c r="IV177" s="8"/>
      <c r="IW177" s="8"/>
      <c r="IX177" s="8"/>
      <c r="IY177" s="8"/>
      <c r="IZ177" s="8"/>
      <c r="JA177" s="8"/>
      <c r="JB177" s="8"/>
      <c r="JC177" s="8"/>
      <c r="JD177" s="8"/>
      <c r="JE177" s="8"/>
      <c r="JF177" s="8"/>
      <c r="JG177" s="8"/>
      <c r="JH177" s="8"/>
      <c r="JI177" s="8"/>
      <c r="JJ177" s="8"/>
      <c r="JK177" s="8"/>
      <c r="JL177" s="8"/>
      <c r="JM177" s="8"/>
      <c r="JN177" s="8"/>
      <c r="JO177" s="8"/>
      <c r="JP177" s="8"/>
      <c r="JQ177" s="8"/>
      <c r="JR177" s="8"/>
      <c r="JS177" s="8"/>
      <c r="JT177" s="8"/>
      <c r="JU177" s="8"/>
      <c r="JV177" s="8"/>
      <c r="JW177" s="8"/>
      <c r="JX177" s="8"/>
      <c r="JY177" s="8"/>
      <c r="JZ177" s="8"/>
      <c r="KA177" s="8"/>
      <c r="KB177" s="8"/>
      <c r="KC177" s="8"/>
      <c r="KD177" s="8"/>
      <c r="KE177" s="8"/>
      <c r="KF177" s="8"/>
      <c r="KG177" s="8"/>
      <c r="KH177" s="8"/>
      <c r="KI177" s="8"/>
      <c r="KJ177" s="8"/>
      <c r="KK177" s="8"/>
      <c r="KL177" s="8"/>
      <c r="KM177" s="8"/>
      <c r="KN177" s="8"/>
      <c r="KO177" s="8"/>
      <c r="KP177" s="8"/>
      <c r="KQ177" s="8"/>
      <c r="KR177" s="8"/>
      <c r="KS177" s="8"/>
      <c r="KT177" s="8"/>
      <c r="KU177" s="8"/>
      <c r="KV177" s="8"/>
      <c r="KW177" s="8"/>
      <c r="KX177" s="8"/>
      <c r="KY177" s="8"/>
      <c r="KZ177" s="8"/>
      <c r="LA177" s="8"/>
      <c r="LB177" s="8"/>
      <c r="LC177" s="8"/>
      <c r="LD177" s="8"/>
      <c r="LE177" s="8"/>
      <c r="LF177" s="8"/>
      <c r="LG177" s="8"/>
      <c r="LH177" s="8"/>
      <c r="LI177" s="8"/>
      <c r="LJ177" s="8"/>
      <c r="LK177" s="8"/>
      <c r="LL177" s="8"/>
      <c r="LM177" s="8"/>
      <c r="LN177" s="8"/>
      <c r="LO177" s="8"/>
      <c r="LP177" s="8"/>
      <c r="LQ177" s="8"/>
      <c r="LR177" s="8"/>
      <c r="LS177" s="8"/>
      <c r="LT177" s="8"/>
      <c r="LU177" s="8"/>
      <c r="LV177" s="8"/>
      <c r="LW177" s="8"/>
      <c r="LX177" s="8"/>
      <c r="LY177" s="8"/>
      <c r="LZ177" s="8"/>
      <c r="MA177" s="8"/>
      <c r="MB177" s="8"/>
      <c r="MC177" s="8"/>
      <c r="MD177" s="8"/>
      <c r="ME177" s="8"/>
      <c r="MF177" s="8"/>
      <c r="MG177" s="8"/>
      <c r="MH177" s="8"/>
      <c r="MI177" s="8"/>
      <c r="MJ177" s="8"/>
      <c r="MK177" s="8"/>
      <c r="ML177" s="8"/>
      <c r="MM177" s="8"/>
      <c r="MN177" s="8"/>
      <c r="MO177" s="8"/>
      <c r="MP177" s="8"/>
      <c r="MQ177" s="8"/>
      <c r="MR177" s="8"/>
      <c r="MS177" s="8"/>
      <c r="MT177" s="8"/>
      <c r="MU177" s="8"/>
      <c r="MV177" s="8"/>
      <c r="MW177" s="8"/>
      <c r="MX177" s="8"/>
      <c r="MY177" s="8"/>
      <c r="MZ177" s="8"/>
      <c r="NA177" s="8"/>
      <c r="NB177" s="8"/>
    </row>
    <row r="178" spans="1:366" s="9" customFormat="1" ht="30" customHeight="1" x14ac:dyDescent="0.25">
      <c r="A178" s="6" t="s">
        <v>89</v>
      </c>
      <c r="B178" s="6">
        <v>12</v>
      </c>
      <c r="C178" s="41" t="s">
        <v>98</v>
      </c>
      <c r="D178" s="49" t="s">
        <v>246</v>
      </c>
      <c r="E178" s="43">
        <f t="shared" si="90"/>
        <v>3</v>
      </c>
      <c r="F178" s="7">
        <v>6</v>
      </c>
      <c r="G178" s="7"/>
      <c r="H178" s="7">
        <v>6</v>
      </c>
      <c r="I178" s="7"/>
      <c r="J178" s="7"/>
      <c r="K178" s="7"/>
      <c r="L178" s="7"/>
      <c r="M178" s="7"/>
      <c r="N178" s="7">
        <v>6</v>
      </c>
      <c r="O178" s="20">
        <f t="shared" si="91"/>
        <v>1</v>
      </c>
      <c r="P178" s="7">
        <v>160</v>
      </c>
      <c r="Q178" s="16">
        <v>157</v>
      </c>
      <c r="R178" s="20">
        <f t="shared" si="95"/>
        <v>0</v>
      </c>
      <c r="S178" s="7">
        <v>149</v>
      </c>
      <c r="T178" s="7">
        <v>149</v>
      </c>
      <c r="U178" s="20">
        <f t="shared" si="96"/>
        <v>1</v>
      </c>
      <c r="V178" s="16">
        <v>42</v>
      </c>
      <c r="W178" s="16">
        <v>16</v>
      </c>
      <c r="X178" s="16">
        <v>42</v>
      </c>
      <c r="Y178" s="21">
        <f t="shared" si="92"/>
        <v>1</v>
      </c>
      <c r="Z178" s="33">
        <f t="shared" si="93"/>
        <v>6</v>
      </c>
      <c r="AA178" s="33">
        <f t="shared" si="94"/>
        <v>85.714285714285708</v>
      </c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  <c r="GE178" s="8"/>
      <c r="GF178" s="8"/>
      <c r="GG178" s="8"/>
      <c r="GH178" s="8"/>
      <c r="GI178" s="8"/>
      <c r="GJ178" s="8"/>
      <c r="GK178" s="8"/>
      <c r="GL178" s="8"/>
      <c r="GM178" s="8"/>
      <c r="GN178" s="8"/>
      <c r="GO178" s="8"/>
      <c r="GP178" s="8"/>
      <c r="GQ178" s="8"/>
      <c r="GR178" s="8"/>
      <c r="GS178" s="8"/>
      <c r="GT178" s="8"/>
      <c r="GU178" s="8"/>
      <c r="GV178" s="8"/>
      <c r="GW178" s="8"/>
      <c r="GX178" s="8"/>
      <c r="GY178" s="8"/>
      <c r="GZ178" s="8"/>
      <c r="HA178" s="8"/>
      <c r="HB178" s="8"/>
      <c r="HC178" s="8"/>
      <c r="HD178" s="8"/>
      <c r="HE178" s="8"/>
      <c r="HF178" s="8"/>
      <c r="HG178" s="8"/>
      <c r="HH178" s="8"/>
      <c r="HI178" s="8"/>
      <c r="HJ178" s="8"/>
      <c r="HK178" s="8"/>
      <c r="HL178" s="8"/>
      <c r="HM178" s="8"/>
      <c r="HN178" s="8"/>
      <c r="HO178" s="8"/>
      <c r="HP178" s="8"/>
      <c r="HQ178" s="8"/>
      <c r="HR178" s="8"/>
      <c r="HS178" s="8"/>
      <c r="HT178" s="8"/>
      <c r="HU178" s="8"/>
      <c r="HV178" s="8"/>
      <c r="HW178" s="8"/>
      <c r="HX178" s="8"/>
      <c r="HY178" s="8"/>
      <c r="HZ178" s="8"/>
      <c r="IA178" s="8"/>
      <c r="IB178" s="8"/>
      <c r="IC178" s="8"/>
      <c r="ID178" s="8"/>
      <c r="IE178" s="8"/>
      <c r="IF178" s="8"/>
      <c r="IG178" s="8"/>
      <c r="IH178" s="8"/>
      <c r="II178" s="8"/>
      <c r="IJ178" s="8"/>
      <c r="IK178" s="8"/>
      <c r="IL178" s="8"/>
      <c r="IM178" s="8"/>
      <c r="IN178" s="8"/>
      <c r="IO178" s="8"/>
      <c r="IP178" s="8"/>
      <c r="IQ178" s="8"/>
      <c r="IR178" s="8"/>
      <c r="IS178" s="8"/>
      <c r="IT178" s="8"/>
      <c r="IU178" s="8"/>
      <c r="IV178" s="8"/>
      <c r="IW178" s="8"/>
      <c r="IX178" s="8"/>
      <c r="IY178" s="8"/>
      <c r="IZ178" s="8"/>
      <c r="JA178" s="8"/>
      <c r="JB178" s="8"/>
      <c r="JC178" s="8"/>
      <c r="JD178" s="8"/>
      <c r="JE178" s="8"/>
      <c r="JF178" s="8"/>
      <c r="JG178" s="8"/>
      <c r="JH178" s="8"/>
      <c r="JI178" s="8"/>
      <c r="JJ178" s="8"/>
      <c r="JK178" s="8"/>
      <c r="JL178" s="8"/>
      <c r="JM178" s="8"/>
      <c r="JN178" s="8"/>
      <c r="JO178" s="8"/>
      <c r="JP178" s="8"/>
      <c r="JQ178" s="8"/>
      <c r="JR178" s="8"/>
      <c r="JS178" s="8"/>
      <c r="JT178" s="8"/>
      <c r="JU178" s="8"/>
      <c r="JV178" s="8"/>
      <c r="JW178" s="8"/>
      <c r="JX178" s="8"/>
      <c r="JY178" s="8"/>
      <c r="JZ178" s="8"/>
      <c r="KA178" s="8"/>
      <c r="KB178" s="8"/>
      <c r="KC178" s="8"/>
      <c r="KD178" s="8"/>
      <c r="KE178" s="8"/>
      <c r="KF178" s="8"/>
      <c r="KG178" s="8"/>
      <c r="KH178" s="8"/>
      <c r="KI178" s="8"/>
      <c r="KJ178" s="8"/>
      <c r="KK178" s="8"/>
      <c r="KL178" s="8"/>
      <c r="KM178" s="8"/>
      <c r="KN178" s="8"/>
      <c r="KO178" s="8"/>
      <c r="KP178" s="8"/>
      <c r="KQ178" s="8"/>
      <c r="KR178" s="8"/>
      <c r="KS178" s="8"/>
      <c r="KT178" s="8"/>
      <c r="KU178" s="8"/>
      <c r="KV178" s="8"/>
      <c r="KW178" s="8"/>
      <c r="KX178" s="8"/>
      <c r="KY178" s="8"/>
      <c r="KZ178" s="8"/>
      <c r="LA178" s="8"/>
      <c r="LB178" s="8"/>
      <c r="LC178" s="8"/>
      <c r="LD178" s="8"/>
      <c r="LE178" s="8"/>
      <c r="LF178" s="8"/>
      <c r="LG178" s="8"/>
      <c r="LH178" s="8"/>
      <c r="LI178" s="8"/>
      <c r="LJ178" s="8"/>
      <c r="LK178" s="8"/>
      <c r="LL178" s="8"/>
      <c r="LM178" s="8"/>
      <c r="LN178" s="8"/>
      <c r="LO178" s="8"/>
      <c r="LP178" s="8"/>
      <c r="LQ178" s="8"/>
      <c r="LR178" s="8"/>
      <c r="LS178" s="8"/>
      <c r="LT178" s="8"/>
      <c r="LU178" s="8"/>
      <c r="LV178" s="8"/>
      <c r="LW178" s="8"/>
      <c r="LX178" s="8"/>
      <c r="LY178" s="8"/>
      <c r="LZ178" s="8"/>
      <c r="MA178" s="8"/>
      <c r="MB178" s="8"/>
      <c r="MC178" s="8"/>
      <c r="MD178" s="8"/>
      <c r="ME178" s="8"/>
      <c r="MF178" s="8"/>
      <c r="MG178" s="8"/>
      <c r="MH178" s="8"/>
      <c r="MI178" s="8"/>
      <c r="MJ178" s="8"/>
      <c r="MK178" s="8"/>
      <c r="ML178" s="8"/>
      <c r="MM178" s="8"/>
      <c r="MN178" s="8"/>
      <c r="MO178" s="8"/>
      <c r="MP178" s="8"/>
      <c r="MQ178" s="8"/>
      <c r="MR178" s="8"/>
      <c r="MS178" s="8"/>
      <c r="MT178" s="8"/>
      <c r="MU178" s="8"/>
      <c r="MV178" s="8"/>
      <c r="MW178" s="8"/>
      <c r="MX178" s="8"/>
      <c r="MY178" s="8"/>
      <c r="MZ178" s="8"/>
      <c r="NA178" s="8"/>
      <c r="NB178" s="8"/>
    </row>
    <row r="179" spans="1:366" s="9" customFormat="1" ht="30" customHeight="1" x14ac:dyDescent="0.25">
      <c r="A179" s="6" t="s">
        <v>89</v>
      </c>
      <c r="B179" s="6">
        <v>13</v>
      </c>
      <c r="C179" s="41" t="s">
        <v>99</v>
      </c>
      <c r="D179" s="49" t="s">
        <v>246</v>
      </c>
      <c r="E179" s="43">
        <f t="shared" si="90"/>
        <v>3</v>
      </c>
      <c r="F179" s="7">
        <v>6</v>
      </c>
      <c r="G179" s="7">
        <v>0</v>
      </c>
      <c r="H179" s="7">
        <v>6</v>
      </c>
      <c r="I179" s="7"/>
      <c r="J179" s="7"/>
      <c r="K179" s="7"/>
      <c r="L179" s="7"/>
      <c r="M179" s="7"/>
      <c r="N179" s="7">
        <v>6</v>
      </c>
      <c r="O179" s="20">
        <f t="shared" si="91"/>
        <v>1</v>
      </c>
      <c r="P179" s="7">
        <v>150</v>
      </c>
      <c r="Q179" s="7">
        <v>150</v>
      </c>
      <c r="R179" s="20">
        <f t="shared" si="95"/>
        <v>1</v>
      </c>
      <c r="S179" s="7">
        <v>150</v>
      </c>
      <c r="T179" s="7">
        <v>150</v>
      </c>
      <c r="U179" s="20">
        <f t="shared" si="96"/>
        <v>1</v>
      </c>
      <c r="V179" s="16">
        <v>43</v>
      </c>
      <c r="W179" s="16">
        <v>17</v>
      </c>
      <c r="X179" s="16">
        <v>43</v>
      </c>
      <c r="Y179" s="21">
        <f t="shared" si="92"/>
        <v>1</v>
      </c>
      <c r="Z179" s="33">
        <f t="shared" si="93"/>
        <v>7</v>
      </c>
      <c r="AA179" s="33">
        <f t="shared" si="94"/>
        <v>100</v>
      </c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  <c r="FM179" s="8"/>
      <c r="FN179" s="8"/>
      <c r="FO179" s="8"/>
      <c r="FP179" s="8"/>
      <c r="FQ179" s="8"/>
      <c r="FR179" s="8"/>
      <c r="FS179" s="8"/>
      <c r="FT179" s="8"/>
      <c r="FU179" s="8"/>
      <c r="FV179" s="8"/>
      <c r="FW179" s="8"/>
      <c r="FX179" s="8"/>
      <c r="FY179" s="8"/>
      <c r="FZ179" s="8"/>
      <c r="GA179" s="8"/>
      <c r="GB179" s="8"/>
      <c r="GC179" s="8"/>
      <c r="GD179" s="8"/>
      <c r="GE179" s="8"/>
      <c r="GF179" s="8"/>
      <c r="GG179" s="8"/>
      <c r="GH179" s="8"/>
      <c r="GI179" s="8"/>
      <c r="GJ179" s="8"/>
      <c r="GK179" s="8"/>
      <c r="GL179" s="8"/>
      <c r="GM179" s="8"/>
      <c r="GN179" s="8"/>
      <c r="GO179" s="8"/>
      <c r="GP179" s="8"/>
      <c r="GQ179" s="8"/>
      <c r="GR179" s="8"/>
      <c r="GS179" s="8"/>
      <c r="GT179" s="8"/>
      <c r="GU179" s="8"/>
      <c r="GV179" s="8"/>
      <c r="GW179" s="8"/>
      <c r="GX179" s="8"/>
      <c r="GY179" s="8"/>
      <c r="GZ179" s="8"/>
      <c r="HA179" s="8"/>
      <c r="HB179" s="8"/>
      <c r="HC179" s="8"/>
      <c r="HD179" s="8"/>
      <c r="HE179" s="8"/>
      <c r="HF179" s="8"/>
      <c r="HG179" s="8"/>
      <c r="HH179" s="8"/>
      <c r="HI179" s="8"/>
      <c r="HJ179" s="8"/>
      <c r="HK179" s="8"/>
      <c r="HL179" s="8"/>
      <c r="HM179" s="8"/>
      <c r="HN179" s="8"/>
      <c r="HO179" s="8"/>
      <c r="HP179" s="8"/>
      <c r="HQ179" s="8"/>
      <c r="HR179" s="8"/>
      <c r="HS179" s="8"/>
      <c r="HT179" s="8"/>
      <c r="HU179" s="8"/>
      <c r="HV179" s="8"/>
      <c r="HW179" s="8"/>
      <c r="HX179" s="8"/>
      <c r="HY179" s="8"/>
      <c r="HZ179" s="8"/>
      <c r="IA179" s="8"/>
      <c r="IB179" s="8"/>
      <c r="IC179" s="8"/>
      <c r="ID179" s="8"/>
      <c r="IE179" s="8"/>
      <c r="IF179" s="8"/>
      <c r="IG179" s="8"/>
      <c r="IH179" s="8"/>
      <c r="II179" s="8"/>
      <c r="IJ179" s="8"/>
      <c r="IK179" s="8"/>
      <c r="IL179" s="8"/>
      <c r="IM179" s="8"/>
      <c r="IN179" s="8"/>
      <c r="IO179" s="8"/>
      <c r="IP179" s="8"/>
      <c r="IQ179" s="8"/>
      <c r="IR179" s="8"/>
      <c r="IS179" s="8"/>
      <c r="IT179" s="8"/>
      <c r="IU179" s="8"/>
      <c r="IV179" s="8"/>
      <c r="IW179" s="8"/>
      <c r="IX179" s="8"/>
      <c r="IY179" s="8"/>
      <c r="IZ179" s="8"/>
      <c r="JA179" s="8"/>
      <c r="JB179" s="8"/>
      <c r="JC179" s="8"/>
      <c r="JD179" s="8"/>
      <c r="JE179" s="8"/>
      <c r="JF179" s="8"/>
      <c r="JG179" s="8"/>
      <c r="JH179" s="8"/>
      <c r="JI179" s="8"/>
      <c r="JJ179" s="8"/>
      <c r="JK179" s="8"/>
      <c r="JL179" s="8"/>
      <c r="JM179" s="8"/>
      <c r="JN179" s="8"/>
      <c r="JO179" s="8"/>
      <c r="JP179" s="8"/>
      <c r="JQ179" s="8"/>
      <c r="JR179" s="8"/>
      <c r="JS179" s="8"/>
      <c r="JT179" s="8"/>
      <c r="JU179" s="8"/>
      <c r="JV179" s="8"/>
      <c r="JW179" s="8"/>
      <c r="JX179" s="8"/>
      <c r="JY179" s="8"/>
      <c r="JZ179" s="8"/>
      <c r="KA179" s="8"/>
      <c r="KB179" s="8"/>
      <c r="KC179" s="8"/>
      <c r="KD179" s="8"/>
      <c r="KE179" s="8"/>
      <c r="KF179" s="8"/>
      <c r="KG179" s="8"/>
      <c r="KH179" s="8"/>
      <c r="KI179" s="8"/>
      <c r="KJ179" s="8"/>
      <c r="KK179" s="8"/>
      <c r="KL179" s="8"/>
      <c r="KM179" s="8"/>
      <c r="KN179" s="8"/>
      <c r="KO179" s="8"/>
      <c r="KP179" s="8"/>
      <c r="KQ179" s="8"/>
      <c r="KR179" s="8"/>
      <c r="KS179" s="8"/>
      <c r="KT179" s="8"/>
      <c r="KU179" s="8"/>
      <c r="KV179" s="8"/>
      <c r="KW179" s="8"/>
      <c r="KX179" s="8"/>
      <c r="KY179" s="8"/>
      <c r="KZ179" s="8"/>
      <c r="LA179" s="8"/>
      <c r="LB179" s="8"/>
      <c r="LC179" s="8"/>
      <c r="LD179" s="8"/>
      <c r="LE179" s="8"/>
      <c r="LF179" s="8"/>
      <c r="LG179" s="8"/>
      <c r="LH179" s="8"/>
      <c r="LI179" s="8"/>
      <c r="LJ179" s="8"/>
      <c r="LK179" s="8"/>
      <c r="LL179" s="8"/>
      <c r="LM179" s="8"/>
      <c r="LN179" s="8"/>
      <c r="LO179" s="8"/>
      <c r="LP179" s="8"/>
      <c r="LQ179" s="8"/>
      <c r="LR179" s="8"/>
      <c r="LS179" s="8"/>
      <c r="LT179" s="8"/>
      <c r="LU179" s="8"/>
      <c r="LV179" s="8"/>
      <c r="LW179" s="8"/>
      <c r="LX179" s="8"/>
      <c r="LY179" s="8"/>
      <c r="LZ179" s="8"/>
      <c r="MA179" s="8"/>
      <c r="MB179" s="8"/>
      <c r="MC179" s="8"/>
      <c r="MD179" s="8"/>
      <c r="ME179" s="8"/>
      <c r="MF179" s="8"/>
      <c r="MG179" s="8"/>
      <c r="MH179" s="8"/>
      <c r="MI179" s="8"/>
      <c r="MJ179" s="8"/>
      <c r="MK179" s="8"/>
      <c r="ML179" s="8"/>
      <c r="MM179" s="8"/>
      <c r="MN179" s="8"/>
      <c r="MO179" s="8"/>
      <c r="MP179" s="8"/>
      <c r="MQ179" s="8"/>
      <c r="MR179" s="8"/>
      <c r="MS179" s="8"/>
      <c r="MT179" s="8"/>
      <c r="MU179" s="8"/>
      <c r="MV179" s="8"/>
      <c r="MW179" s="8"/>
      <c r="MX179" s="8"/>
      <c r="MY179" s="8"/>
      <c r="MZ179" s="8"/>
      <c r="NA179" s="8"/>
      <c r="NB179" s="8"/>
    </row>
    <row r="180" spans="1:366" s="9" customFormat="1" ht="30" customHeight="1" x14ac:dyDescent="0.25">
      <c r="A180" s="6" t="s">
        <v>89</v>
      </c>
      <c r="B180" s="6">
        <v>14</v>
      </c>
      <c r="C180" s="41" t="s">
        <v>100</v>
      </c>
      <c r="D180" s="49" t="s">
        <v>246</v>
      </c>
      <c r="E180" s="43">
        <f t="shared" si="90"/>
        <v>3</v>
      </c>
      <c r="F180" s="7">
        <v>13</v>
      </c>
      <c r="G180" s="7">
        <v>0</v>
      </c>
      <c r="H180" s="7">
        <v>13</v>
      </c>
      <c r="I180" s="7"/>
      <c r="J180" s="7"/>
      <c r="K180" s="7"/>
      <c r="L180" s="7"/>
      <c r="M180" s="7"/>
      <c r="N180" s="7">
        <v>13</v>
      </c>
      <c r="O180" s="20">
        <f t="shared" si="91"/>
        <v>1</v>
      </c>
      <c r="P180" s="7">
        <v>315</v>
      </c>
      <c r="Q180" s="7">
        <v>315</v>
      </c>
      <c r="R180" s="20">
        <f t="shared" si="95"/>
        <v>1</v>
      </c>
      <c r="S180" s="7">
        <v>258</v>
      </c>
      <c r="T180" s="7">
        <v>258</v>
      </c>
      <c r="U180" s="20">
        <f t="shared" si="96"/>
        <v>1</v>
      </c>
      <c r="V180" s="16">
        <v>77</v>
      </c>
      <c r="W180" s="16">
        <v>41</v>
      </c>
      <c r="X180" s="16">
        <v>77</v>
      </c>
      <c r="Y180" s="21">
        <f t="shared" si="92"/>
        <v>1</v>
      </c>
      <c r="Z180" s="33">
        <f t="shared" si="93"/>
        <v>7</v>
      </c>
      <c r="AA180" s="33">
        <f t="shared" si="94"/>
        <v>100</v>
      </c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  <c r="GE180" s="8"/>
      <c r="GF180" s="8"/>
      <c r="GG180" s="8"/>
      <c r="GH180" s="8"/>
      <c r="GI180" s="8"/>
      <c r="GJ180" s="8"/>
      <c r="GK180" s="8"/>
      <c r="GL180" s="8"/>
      <c r="GM180" s="8"/>
      <c r="GN180" s="8"/>
      <c r="GO180" s="8"/>
      <c r="GP180" s="8"/>
      <c r="GQ180" s="8"/>
      <c r="GR180" s="8"/>
      <c r="GS180" s="8"/>
      <c r="GT180" s="8"/>
      <c r="GU180" s="8"/>
      <c r="GV180" s="8"/>
      <c r="GW180" s="8"/>
      <c r="GX180" s="8"/>
      <c r="GY180" s="8"/>
      <c r="GZ180" s="8"/>
      <c r="HA180" s="8"/>
      <c r="HB180" s="8"/>
      <c r="HC180" s="8"/>
      <c r="HD180" s="8"/>
      <c r="HE180" s="8"/>
      <c r="HF180" s="8"/>
      <c r="HG180" s="8"/>
      <c r="HH180" s="8"/>
      <c r="HI180" s="8"/>
      <c r="HJ180" s="8"/>
      <c r="HK180" s="8"/>
      <c r="HL180" s="8"/>
      <c r="HM180" s="8"/>
      <c r="HN180" s="8"/>
      <c r="HO180" s="8"/>
      <c r="HP180" s="8"/>
      <c r="HQ180" s="8"/>
      <c r="HR180" s="8"/>
      <c r="HS180" s="8"/>
      <c r="HT180" s="8"/>
      <c r="HU180" s="8"/>
      <c r="HV180" s="8"/>
      <c r="HW180" s="8"/>
      <c r="HX180" s="8"/>
      <c r="HY180" s="8"/>
      <c r="HZ180" s="8"/>
      <c r="IA180" s="8"/>
      <c r="IB180" s="8"/>
      <c r="IC180" s="8"/>
      <c r="ID180" s="8"/>
      <c r="IE180" s="8"/>
      <c r="IF180" s="8"/>
      <c r="IG180" s="8"/>
      <c r="IH180" s="8"/>
      <c r="II180" s="8"/>
      <c r="IJ180" s="8"/>
      <c r="IK180" s="8"/>
      <c r="IL180" s="8"/>
      <c r="IM180" s="8"/>
      <c r="IN180" s="8"/>
      <c r="IO180" s="8"/>
      <c r="IP180" s="8"/>
      <c r="IQ180" s="8"/>
      <c r="IR180" s="8"/>
      <c r="IS180" s="8"/>
      <c r="IT180" s="8"/>
      <c r="IU180" s="8"/>
      <c r="IV180" s="8"/>
      <c r="IW180" s="8"/>
      <c r="IX180" s="8"/>
      <c r="IY180" s="8"/>
      <c r="IZ180" s="8"/>
      <c r="JA180" s="8"/>
      <c r="JB180" s="8"/>
      <c r="JC180" s="8"/>
      <c r="JD180" s="8"/>
      <c r="JE180" s="8"/>
      <c r="JF180" s="8"/>
      <c r="JG180" s="8"/>
      <c r="JH180" s="8"/>
      <c r="JI180" s="8"/>
      <c r="JJ180" s="8"/>
      <c r="JK180" s="8"/>
      <c r="JL180" s="8"/>
      <c r="JM180" s="8"/>
      <c r="JN180" s="8"/>
      <c r="JO180" s="8"/>
      <c r="JP180" s="8"/>
      <c r="JQ180" s="8"/>
      <c r="JR180" s="8"/>
      <c r="JS180" s="8"/>
      <c r="JT180" s="8"/>
      <c r="JU180" s="8"/>
      <c r="JV180" s="8"/>
      <c r="JW180" s="8"/>
      <c r="JX180" s="8"/>
      <c r="JY180" s="8"/>
      <c r="JZ180" s="8"/>
      <c r="KA180" s="8"/>
      <c r="KB180" s="8"/>
      <c r="KC180" s="8"/>
      <c r="KD180" s="8"/>
      <c r="KE180" s="8"/>
      <c r="KF180" s="8"/>
      <c r="KG180" s="8"/>
      <c r="KH180" s="8"/>
      <c r="KI180" s="8"/>
      <c r="KJ180" s="8"/>
      <c r="KK180" s="8"/>
      <c r="KL180" s="8"/>
      <c r="KM180" s="8"/>
      <c r="KN180" s="8"/>
      <c r="KO180" s="8"/>
      <c r="KP180" s="8"/>
      <c r="KQ180" s="8"/>
      <c r="KR180" s="8"/>
      <c r="KS180" s="8"/>
      <c r="KT180" s="8"/>
      <c r="KU180" s="8"/>
      <c r="KV180" s="8"/>
      <c r="KW180" s="8"/>
      <c r="KX180" s="8"/>
      <c r="KY180" s="8"/>
      <c r="KZ180" s="8"/>
      <c r="LA180" s="8"/>
      <c r="LB180" s="8"/>
      <c r="LC180" s="8"/>
      <c r="LD180" s="8"/>
      <c r="LE180" s="8"/>
      <c r="LF180" s="8"/>
      <c r="LG180" s="8"/>
      <c r="LH180" s="8"/>
      <c r="LI180" s="8"/>
      <c r="LJ180" s="8"/>
      <c r="LK180" s="8"/>
      <c r="LL180" s="8"/>
      <c r="LM180" s="8"/>
      <c r="LN180" s="8"/>
      <c r="LO180" s="8"/>
      <c r="LP180" s="8"/>
      <c r="LQ180" s="8"/>
      <c r="LR180" s="8"/>
      <c r="LS180" s="8"/>
      <c r="LT180" s="8"/>
      <c r="LU180" s="8"/>
      <c r="LV180" s="8"/>
      <c r="LW180" s="8"/>
      <c r="LX180" s="8"/>
      <c r="LY180" s="8"/>
      <c r="LZ180" s="8"/>
      <c r="MA180" s="8"/>
      <c r="MB180" s="8"/>
      <c r="MC180" s="8"/>
      <c r="MD180" s="8"/>
      <c r="ME180" s="8"/>
      <c r="MF180" s="8"/>
      <c r="MG180" s="8"/>
      <c r="MH180" s="8"/>
      <c r="MI180" s="8"/>
      <c r="MJ180" s="8"/>
      <c r="MK180" s="8"/>
      <c r="ML180" s="8"/>
      <c r="MM180" s="8"/>
      <c r="MN180" s="8"/>
      <c r="MO180" s="8"/>
      <c r="MP180" s="8"/>
      <c r="MQ180" s="8"/>
      <c r="MR180" s="8"/>
      <c r="MS180" s="8"/>
      <c r="MT180" s="8"/>
      <c r="MU180" s="8"/>
      <c r="MV180" s="8"/>
      <c r="MW180" s="8"/>
      <c r="MX180" s="8"/>
      <c r="MY180" s="8"/>
      <c r="MZ180" s="8"/>
      <c r="NA180" s="8"/>
      <c r="NB180" s="8"/>
    </row>
    <row r="181" spans="1:366" s="9" customFormat="1" ht="30" customHeight="1" x14ac:dyDescent="0.25">
      <c r="A181" s="6" t="s">
        <v>89</v>
      </c>
      <c r="B181" s="6">
        <v>15</v>
      </c>
      <c r="C181" s="41" t="s">
        <v>101</v>
      </c>
      <c r="D181" s="49" t="s">
        <v>246</v>
      </c>
      <c r="E181" s="43">
        <f t="shared" si="90"/>
        <v>3</v>
      </c>
      <c r="F181" s="7">
        <v>10</v>
      </c>
      <c r="G181" s="7"/>
      <c r="H181" s="7">
        <v>10</v>
      </c>
      <c r="I181" s="7"/>
      <c r="J181" s="7"/>
      <c r="K181" s="7"/>
      <c r="L181" s="7"/>
      <c r="M181" s="7"/>
      <c r="N181" s="7">
        <v>10</v>
      </c>
      <c r="O181" s="20">
        <f t="shared" si="91"/>
        <v>1</v>
      </c>
      <c r="P181" s="7">
        <v>214</v>
      </c>
      <c r="Q181" s="7">
        <v>214</v>
      </c>
      <c r="R181" s="20">
        <f t="shared" si="95"/>
        <v>1</v>
      </c>
      <c r="S181" s="7">
        <v>211</v>
      </c>
      <c r="T181" s="7">
        <v>211</v>
      </c>
      <c r="U181" s="20">
        <f t="shared" si="96"/>
        <v>1</v>
      </c>
      <c r="V181" s="16">
        <v>57</v>
      </c>
      <c r="W181" s="16">
        <v>27</v>
      </c>
      <c r="X181" s="16">
        <v>57</v>
      </c>
      <c r="Y181" s="21">
        <f t="shared" si="92"/>
        <v>1</v>
      </c>
      <c r="Z181" s="33">
        <f t="shared" si="93"/>
        <v>7</v>
      </c>
      <c r="AA181" s="33">
        <f t="shared" si="94"/>
        <v>100</v>
      </c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  <c r="GE181" s="8"/>
      <c r="GF181" s="8"/>
      <c r="GG181" s="8"/>
      <c r="GH181" s="8"/>
      <c r="GI181" s="8"/>
      <c r="GJ181" s="8"/>
      <c r="GK181" s="8"/>
      <c r="GL181" s="8"/>
      <c r="GM181" s="8"/>
      <c r="GN181" s="8"/>
      <c r="GO181" s="8"/>
      <c r="GP181" s="8"/>
      <c r="GQ181" s="8"/>
      <c r="GR181" s="8"/>
      <c r="GS181" s="8"/>
      <c r="GT181" s="8"/>
      <c r="GU181" s="8"/>
      <c r="GV181" s="8"/>
      <c r="GW181" s="8"/>
      <c r="GX181" s="8"/>
      <c r="GY181" s="8"/>
      <c r="GZ181" s="8"/>
      <c r="HA181" s="8"/>
      <c r="HB181" s="8"/>
      <c r="HC181" s="8"/>
      <c r="HD181" s="8"/>
      <c r="HE181" s="8"/>
      <c r="HF181" s="8"/>
      <c r="HG181" s="8"/>
      <c r="HH181" s="8"/>
      <c r="HI181" s="8"/>
      <c r="HJ181" s="8"/>
      <c r="HK181" s="8"/>
      <c r="HL181" s="8"/>
      <c r="HM181" s="8"/>
      <c r="HN181" s="8"/>
      <c r="HO181" s="8"/>
      <c r="HP181" s="8"/>
      <c r="HQ181" s="8"/>
      <c r="HR181" s="8"/>
      <c r="HS181" s="8"/>
      <c r="HT181" s="8"/>
      <c r="HU181" s="8"/>
      <c r="HV181" s="8"/>
      <c r="HW181" s="8"/>
      <c r="HX181" s="8"/>
      <c r="HY181" s="8"/>
      <c r="HZ181" s="8"/>
      <c r="IA181" s="8"/>
      <c r="IB181" s="8"/>
      <c r="IC181" s="8"/>
      <c r="ID181" s="8"/>
      <c r="IE181" s="8"/>
      <c r="IF181" s="8"/>
      <c r="IG181" s="8"/>
      <c r="IH181" s="8"/>
      <c r="II181" s="8"/>
      <c r="IJ181" s="8"/>
      <c r="IK181" s="8"/>
      <c r="IL181" s="8"/>
      <c r="IM181" s="8"/>
      <c r="IN181" s="8"/>
      <c r="IO181" s="8"/>
      <c r="IP181" s="8"/>
      <c r="IQ181" s="8"/>
      <c r="IR181" s="8"/>
      <c r="IS181" s="8"/>
      <c r="IT181" s="8"/>
      <c r="IU181" s="8"/>
      <c r="IV181" s="8"/>
      <c r="IW181" s="8"/>
      <c r="IX181" s="8"/>
      <c r="IY181" s="8"/>
      <c r="IZ181" s="8"/>
      <c r="JA181" s="8"/>
      <c r="JB181" s="8"/>
      <c r="JC181" s="8"/>
      <c r="JD181" s="8"/>
      <c r="JE181" s="8"/>
      <c r="JF181" s="8"/>
      <c r="JG181" s="8"/>
      <c r="JH181" s="8"/>
      <c r="JI181" s="8"/>
      <c r="JJ181" s="8"/>
      <c r="JK181" s="8"/>
      <c r="JL181" s="8"/>
      <c r="JM181" s="8"/>
      <c r="JN181" s="8"/>
      <c r="JO181" s="8"/>
      <c r="JP181" s="8"/>
      <c r="JQ181" s="8"/>
      <c r="JR181" s="8"/>
      <c r="JS181" s="8"/>
      <c r="JT181" s="8"/>
      <c r="JU181" s="8"/>
      <c r="JV181" s="8"/>
      <c r="JW181" s="8"/>
      <c r="JX181" s="8"/>
      <c r="JY181" s="8"/>
      <c r="JZ181" s="8"/>
      <c r="KA181" s="8"/>
      <c r="KB181" s="8"/>
      <c r="KC181" s="8"/>
      <c r="KD181" s="8"/>
      <c r="KE181" s="8"/>
      <c r="KF181" s="8"/>
      <c r="KG181" s="8"/>
      <c r="KH181" s="8"/>
      <c r="KI181" s="8"/>
      <c r="KJ181" s="8"/>
      <c r="KK181" s="8"/>
      <c r="KL181" s="8"/>
      <c r="KM181" s="8"/>
      <c r="KN181" s="8"/>
      <c r="KO181" s="8"/>
      <c r="KP181" s="8"/>
      <c r="KQ181" s="8"/>
      <c r="KR181" s="8"/>
      <c r="KS181" s="8"/>
      <c r="KT181" s="8"/>
      <c r="KU181" s="8"/>
      <c r="KV181" s="8"/>
      <c r="KW181" s="8"/>
      <c r="KX181" s="8"/>
      <c r="KY181" s="8"/>
      <c r="KZ181" s="8"/>
      <c r="LA181" s="8"/>
      <c r="LB181" s="8"/>
      <c r="LC181" s="8"/>
      <c r="LD181" s="8"/>
      <c r="LE181" s="8"/>
      <c r="LF181" s="8"/>
      <c r="LG181" s="8"/>
      <c r="LH181" s="8"/>
      <c r="LI181" s="8"/>
      <c r="LJ181" s="8"/>
      <c r="LK181" s="8"/>
      <c r="LL181" s="8"/>
      <c r="LM181" s="8"/>
      <c r="LN181" s="8"/>
      <c r="LO181" s="8"/>
      <c r="LP181" s="8"/>
      <c r="LQ181" s="8"/>
      <c r="LR181" s="8"/>
      <c r="LS181" s="8"/>
      <c r="LT181" s="8"/>
      <c r="LU181" s="8"/>
      <c r="LV181" s="8"/>
      <c r="LW181" s="8"/>
      <c r="LX181" s="8"/>
      <c r="LY181" s="8"/>
      <c r="LZ181" s="8"/>
      <c r="MA181" s="8"/>
      <c r="MB181" s="8"/>
      <c r="MC181" s="8"/>
      <c r="MD181" s="8"/>
      <c r="ME181" s="8"/>
      <c r="MF181" s="8"/>
      <c r="MG181" s="8"/>
      <c r="MH181" s="8"/>
      <c r="MI181" s="8"/>
      <c r="MJ181" s="8"/>
      <c r="MK181" s="8"/>
      <c r="ML181" s="8"/>
      <c r="MM181" s="8"/>
      <c r="MN181" s="8"/>
      <c r="MO181" s="8"/>
      <c r="MP181" s="8"/>
      <c r="MQ181" s="8"/>
      <c r="MR181" s="8"/>
      <c r="MS181" s="8"/>
      <c r="MT181" s="8"/>
      <c r="MU181" s="8"/>
      <c r="MV181" s="8"/>
      <c r="MW181" s="8"/>
      <c r="MX181" s="8"/>
      <c r="MY181" s="8"/>
      <c r="MZ181" s="8"/>
      <c r="NA181" s="8"/>
      <c r="NB181" s="8"/>
    </row>
    <row r="182" spans="1:366" s="9" customFormat="1" ht="30" customHeight="1" x14ac:dyDescent="0.25">
      <c r="A182" s="6" t="s">
        <v>89</v>
      </c>
      <c r="B182" s="6">
        <v>16</v>
      </c>
      <c r="C182" s="41" t="s">
        <v>102</v>
      </c>
      <c r="D182" s="49" t="s">
        <v>247</v>
      </c>
      <c r="E182" s="43">
        <f t="shared" si="90"/>
        <v>0</v>
      </c>
      <c r="F182" s="7">
        <v>12</v>
      </c>
      <c r="G182" s="7">
        <v>1</v>
      </c>
      <c r="H182" s="7">
        <v>11</v>
      </c>
      <c r="I182" s="7"/>
      <c r="J182" s="7"/>
      <c r="K182" s="7"/>
      <c r="L182" s="7"/>
      <c r="M182" s="7"/>
      <c r="N182" s="7">
        <v>12</v>
      </c>
      <c r="O182" s="20">
        <f t="shared" si="91"/>
        <v>1</v>
      </c>
      <c r="P182" s="7">
        <v>268</v>
      </c>
      <c r="Q182" s="7">
        <v>268</v>
      </c>
      <c r="R182" s="20">
        <f t="shared" si="95"/>
        <v>1</v>
      </c>
      <c r="S182" s="7">
        <v>217</v>
      </c>
      <c r="T182" s="7">
        <v>217</v>
      </c>
      <c r="U182" s="20">
        <f t="shared" si="96"/>
        <v>1</v>
      </c>
      <c r="V182" s="16">
        <v>70</v>
      </c>
      <c r="W182" s="16">
        <v>36</v>
      </c>
      <c r="X182" s="16">
        <v>70</v>
      </c>
      <c r="Y182" s="21">
        <f t="shared" si="92"/>
        <v>1</v>
      </c>
      <c r="Z182" s="33">
        <f t="shared" si="93"/>
        <v>4</v>
      </c>
      <c r="AA182" s="33">
        <f t="shared" si="94"/>
        <v>57.142857142857146</v>
      </c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  <c r="FM182" s="8"/>
      <c r="FN182" s="8"/>
      <c r="FO182" s="8"/>
      <c r="FP182" s="8"/>
      <c r="FQ182" s="8"/>
      <c r="FR182" s="8"/>
      <c r="FS182" s="8"/>
      <c r="FT182" s="8"/>
      <c r="FU182" s="8"/>
      <c r="FV182" s="8"/>
      <c r="FW182" s="8"/>
      <c r="FX182" s="8"/>
      <c r="FY182" s="8"/>
      <c r="FZ182" s="8"/>
      <c r="GA182" s="8"/>
      <c r="GB182" s="8"/>
      <c r="GC182" s="8"/>
      <c r="GD182" s="8"/>
      <c r="GE182" s="8"/>
      <c r="GF182" s="8"/>
      <c r="GG182" s="8"/>
      <c r="GH182" s="8"/>
      <c r="GI182" s="8"/>
      <c r="GJ182" s="8"/>
      <c r="GK182" s="8"/>
      <c r="GL182" s="8"/>
      <c r="GM182" s="8"/>
      <c r="GN182" s="8"/>
      <c r="GO182" s="8"/>
      <c r="GP182" s="8"/>
      <c r="GQ182" s="8"/>
      <c r="GR182" s="8"/>
      <c r="GS182" s="8"/>
      <c r="GT182" s="8"/>
      <c r="GU182" s="8"/>
      <c r="GV182" s="8"/>
      <c r="GW182" s="8"/>
      <c r="GX182" s="8"/>
      <c r="GY182" s="8"/>
      <c r="GZ182" s="8"/>
      <c r="HA182" s="8"/>
      <c r="HB182" s="8"/>
      <c r="HC182" s="8"/>
      <c r="HD182" s="8"/>
      <c r="HE182" s="8"/>
      <c r="HF182" s="8"/>
      <c r="HG182" s="8"/>
      <c r="HH182" s="8"/>
      <c r="HI182" s="8"/>
      <c r="HJ182" s="8"/>
      <c r="HK182" s="8"/>
      <c r="HL182" s="8"/>
      <c r="HM182" s="8"/>
      <c r="HN182" s="8"/>
      <c r="HO182" s="8"/>
      <c r="HP182" s="8"/>
      <c r="HQ182" s="8"/>
      <c r="HR182" s="8"/>
      <c r="HS182" s="8"/>
      <c r="HT182" s="8"/>
      <c r="HU182" s="8"/>
      <c r="HV182" s="8"/>
      <c r="HW182" s="8"/>
      <c r="HX182" s="8"/>
      <c r="HY182" s="8"/>
      <c r="HZ182" s="8"/>
      <c r="IA182" s="8"/>
      <c r="IB182" s="8"/>
      <c r="IC182" s="8"/>
      <c r="ID182" s="8"/>
      <c r="IE182" s="8"/>
      <c r="IF182" s="8"/>
      <c r="IG182" s="8"/>
      <c r="IH182" s="8"/>
      <c r="II182" s="8"/>
      <c r="IJ182" s="8"/>
      <c r="IK182" s="8"/>
      <c r="IL182" s="8"/>
      <c r="IM182" s="8"/>
      <c r="IN182" s="8"/>
      <c r="IO182" s="8"/>
      <c r="IP182" s="8"/>
      <c r="IQ182" s="8"/>
      <c r="IR182" s="8"/>
      <c r="IS182" s="8"/>
      <c r="IT182" s="8"/>
      <c r="IU182" s="8"/>
      <c r="IV182" s="8"/>
      <c r="IW182" s="8"/>
      <c r="IX182" s="8"/>
      <c r="IY182" s="8"/>
      <c r="IZ182" s="8"/>
      <c r="JA182" s="8"/>
      <c r="JB182" s="8"/>
      <c r="JC182" s="8"/>
      <c r="JD182" s="8"/>
      <c r="JE182" s="8"/>
      <c r="JF182" s="8"/>
      <c r="JG182" s="8"/>
      <c r="JH182" s="8"/>
      <c r="JI182" s="8"/>
      <c r="JJ182" s="8"/>
      <c r="JK182" s="8"/>
      <c r="JL182" s="8"/>
      <c r="JM182" s="8"/>
      <c r="JN182" s="8"/>
      <c r="JO182" s="8"/>
      <c r="JP182" s="8"/>
      <c r="JQ182" s="8"/>
      <c r="JR182" s="8"/>
      <c r="JS182" s="8"/>
      <c r="JT182" s="8"/>
      <c r="JU182" s="8"/>
      <c r="JV182" s="8"/>
      <c r="JW182" s="8"/>
      <c r="JX182" s="8"/>
      <c r="JY182" s="8"/>
      <c r="JZ182" s="8"/>
      <c r="KA182" s="8"/>
      <c r="KB182" s="8"/>
      <c r="KC182" s="8"/>
      <c r="KD182" s="8"/>
      <c r="KE182" s="8"/>
      <c r="KF182" s="8"/>
      <c r="KG182" s="8"/>
      <c r="KH182" s="8"/>
      <c r="KI182" s="8"/>
      <c r="KJ182" s="8"/>
      <c r="KK182" s="8"/>
      <c r="KL182" s="8"/>
      <c r="KM182" s="8"/>
      <c r="KN182" s="8"/>
      <c r="KO182" s="8"/>
      <c r="KP182" s="8"/>
      <c r="KQ182" s="8"/>
      <c r="KR182" s="8"/>
      <c r="KS182" s="8"/>
      <c r="KT182" s="8"/>
      <c r="KU182" s="8"/>
      <c r="KV182" s="8"/>
      <c r="KW182" s="8"/>
      <c r="KX182" s="8"/>
      <c r="KY182" s="8"/>
      <c r="KZ182" s="8"/>
      <c r="LA182" s="8"/>
      <c r="LB182" s="8"/>
      <c r="LC182" s="8"/>
      <c r="LD182" s="8"/>
      <c r="LE182" s="8"/>
      <c r="LF182" s="8"/>
      <c r="LG182" s="8"/>
      <c r="LH182" s="8"/>
      <c r="LI182" s="8"/>
      <c r="LJ182" s="8"/>
      <c r="LK182" s="8"/>
      <c r="LL182" s="8"/>
      <c r="LM182" s="8"/>
      <c r="LN182" s="8"/>
      <c r="LO182" s="8"/>
      <c r="LP182" s="8"/>
      <c r="LQ182" s="8"/>
      <c r="LR182" s="8"/>
      <c r="LS182" s="8"/>
      <c r="LT182" s="8"/>
      <c r="LU182" s="8"/>
      <c r="LV182" s="8"/>
      <c r="LW182" s="8"/>
      <c r="LX182" s="8"/>
      <c r="LY182" s="8"/>
      <c r="LZ182" s="8"/>
      <c r="MA182" s="8"/>
      <c r="MB182" s="8"/>
      <c r="MC182" s="8"/>
      <c r="MD182" s="8"/>
      <c r="ME182" s="8"/>
      <c r="MF182" s="8"/>
      <c r="MG182" s="8"/>
      <c r="MH182" s="8"/>
      <c r="MI182" s="8"/>
      <c r="MJ182" s="8"/>
      <c r="MK182" s="8"/>
      <c r="ML182" s="8"/>
      <c r="MM182" s="8"/>
      <c r="MN182" s="8"/>
      <c r="MO182" s="8"/>
      <c r="MP182" s="8"/>
      <c r="MQ182" s="8"/>
      <c r="MR182" s="8"/>
      <c r="MS182" s="8"/>
      <c r="MT182" s="8"/>
      <c r="MU182" s="8"/>
      <c r="MV182" s="8"/>
      <c r="MW182" s="8"/>
      <c r="MX182" s="8"/>
      <c r="MY182" s="8"/>
      <c r="MZ182" s="8"/>
      <c r="NA182" s="8"/>
      <c r="NB182" s="8"/>
    </row>
    <row r="183" spans="1:366" s="9" customFormat="1" ht="30" customHeight="1" x14ac:dyDescent="0.25">
      <c r="A183" s="6" t="s">
        <v>89</v>
      </c>
      <c r="B183" s="6">
        <v>17</v>
      </c>
      <c r="C183" s="41" t="s">
        <v>103</v>
      </c>
      <c r="D183" s="49" t="s">
        <v>246</v>
      </c>
      <c r="E183" s="43">
        <f t="shared" si="90"/>
        <v>3</v>
      </c>
      <c r="F183" s="7">
        <v>13</v>
      </c>
      <c r="G183" s="7">
        <v>1</v>
      </c>
      <c r="H183" s="7">
        <v>12</v>
      </c>
      <c r="I183" s="7"/>
      <c r="J183" s="7"/>
      <c r="K183" s="7"/>
      <c r="L183" s="7"/>
      <c r="M183" s="7"/>
      <c r="N183" s="7">
        <v>13</v>
      </c>
      <c r="O183" s="20">
        <f t="shared" si="91"/>
        <v>1</v>
      </c>
      <c r="P183" s="7">
        <v>305</v>
      </c>
      <c r="Q183" s="7">
        <v>305</v>
      </c>
      <c r="R183" s="20">
        <f t="shared" si="95"/>
        <v>1</v>
      </c>
      <c r="S183" s="7">
        <v>269</v>
      </c>
      <c r="T183" s="7">
        <v>269</v>
      </c>
      <c r="U183" s="20">
        <f t="shared" si="96"/>
        <v>1</v>
      </c>
      <c r="V183" s="16">
        <v>74</v>
      </c>
      <c r="W183" s="16">
        <v>37</v>
      </c>
      <c r="X183" s="16">
        <v>74</v>
      </c>
      <c r="Y183" s="21">
        <f t="shared" si="92"/>
        <v>1</v>
      </c>
      <c r="Z183" s="33">
        <f t="shared" si="93"/>
        <v>7</v>
      </c>
      <c r="AA183" s="33">
        <f t="shared" si="94"/>
        <v>100</v>
      </c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  <c r="FM183" s="8"/>
      <c r="FN183" s="8"/>
      <c r="FO183" s="8"/>
      <c r="FP183" s="8"/>
      <c r="FQ183" s="8"/>
      <c r="FR183" s="8"/>
      <c r="FS183" s="8"/>
      <c r="FT183" s="8"/>
      <c r="FU183" s="8"/>
      <c r="FV183" s="8"/>
      <c r="FW183" s="8"/>
      <c r="FX183" s="8"/>
      <c r="FY183" s="8"/>
      <c r="FZ183" s="8"/>
      <c r="GA183" s="8"/>
      <c r="GB183" s="8"/>
      <c r="GC183" s="8"/>
      <c r="GD183" s="8"/>
      <c r="GE183" s="8"/>
      <c r="GF183" s="8"/>
      <c r="GG183" s="8"/>
      <c r="GH183" s="8"/>
      <c r="GI183" s="8"/>
      <c r="GJ183" s="8"/>
      <c r="GK183" s="8"/>
      <c r="GL183" s="8"/>
      <c r="GM183" s="8"/>
      <c r="GN183" s="8"/>
      <c r="GO183" s="8"/>
      <c r="GP183" s="8"/>
      <c r="GQ183" s="8"/>
      <c r="GR183" s="8"/>
      <c r="GS183" s="8"/>
      <c r="GT183" s="8"/>
      <c r="GU183" s="8"/>
      <c r="GV183" s="8"/>
      <c r="GW183" s="8"/>
      <c r="GX183" s="8"/>
      <c r="GY183" s="8"/>
      <c r="GZ183" s="8"/>
      <c r="HA183" s="8"/>
      <c r="HB183" s="8"/>
      <c r="HC183" s="8"/>
      <c r="HD183" s="8"/>
      <c r="HE183" s="8"/>
      <c r="HF183" s="8"/>
      <c r="HG183" s="8"/>
      <c r="HH183" s="8"/>
      <c r="HI183" s="8"/>
      <c r="HJ183" s="8"/>
      <c r="HK183" s="8"/>
      <c r="HL183" s="8"/>
      <c r="HM183" s="8"/>
      <c r="HN183" s="8"/>
      <c r="HO183" s="8"/>
      <c r="HP183" s="8"/>
      <c r="HQ183" s="8"/>
      <c r="HR183" s="8"/>
      <c r="HS183" s="8"/>
      <c r="HT183" s="8"/>
      <c r="HU183" s="8"/>
      <c r="HV183" s="8"/>
      <c r="HW183" s="8"/>
      <c r="HX183" s="8"/>
      <c r="HY183" s="8"/>
      <c r="HZ183" s="8"/>
      <c r="IA183" s="8"/>
      <c r="IB183" s="8"/>
      <c r="IC183" s="8"/>
      <c r="ID183" s="8"/>
      <c r="IE183" s="8"/>
      <c r="IF183" s="8"/>
      <c r="IG183" s="8"/>
      <c r="IH183" s="8"/>
      <c r="II183" s="8"/>
      <c r="IJ183" s="8"/>
      <c r="IK183" s="8"/>
      <c r="IL183" s="8"/>
      <c r="IM183" s="8"/>
      <c r="IN183" s="8"/>
      <c r="IO183" s="8"/>
      <c r="IP183" s="8"/>
      <c r="IQ183" s="8"/>
      <c r="IR183" s="8"/>
      <c r="IS183" s="8"/>
      <c r="IT183" s="8"/>
      <c r="IU183" s="8"/>
      <c r="IV183" s="8"/>
      <c r="IW183" s="8"/>
      <c r="IX183" s="8"/>
      <c r="IY183" s="8"/>
      <c r="IZ183" s="8"/>
      <c r="JA183" s="8"/>
      <c r="JB183" s="8"/>
      <c r="JC183" s="8"/>
      <c r="JD183" s="8"/>
      <c r="JE183" s="8"/>
      <c r="JF183" s="8"/>
      <c r="JG183" s="8"/>
      <c r="JH183" s="8"/>
      <c r="JI183" s="8"/>
      <c r="JJ183" s="8"/>
      <c r="JK183" s="8"/>
      <c r="JL183" s="8"/>
      <c r="JM183" s="8"/>
      <c r="JN183" s="8"/>
      <c r="JO183" s="8"/>
      <c r="JP183" s="8"/>
      <c r="JQ183" s="8"/>
      <c r="JR183" s="8"/>
      <c r="JS183" s="8"/>
      <c r="JT183" s="8"/>
      <c r="JU183" s="8"/>
      <c r="JV183" s="8"/>
      <c r="JW183" s="8"/>
      <c r="JX183" s="8"/>
      <c r="JY183" s="8"/>
      <c r="JZ183" s="8"/>
      <c r="KA183" s="8"/>
      <c r="KB183" s="8"/>
      <c r="KC183" s="8"/>
      <c r="KD183" s="8"/>
      <c r="KE183" s="8"/>
      <c r="KF183" s="8"/>
      <c r="KG183" s="8"/>
      <c r="KH183" s="8"/>
      <c r="KI183" s="8"/>
      <c r="KJ183" s="8"/>
      <c r="KK183" s="8"/>
      <c r="KL183" s="8"/>
      <c r="KM183" s="8"/>
      <c r="KN183" s="8"/>
      <c r="KO183" s="8"/>
      <c r="KP183" s="8"/>
      <c r="KQ183" s="8"/>
      <c r="KR183" s="8"/>
      <c r="KS183" s="8"/>
      <c r="KT183" s="8"/>
      <c r="KU183" s="8"/>
      <c r="KV183" s="8"/>
      <c r="KW183" s="8"/>
      <c r="KX183" s="8"/>
      <c r="KY183" s="8"/>
      <c r="KZ183" s="8"/>
      <c r="LA183" s="8"/>
      <c r="LB183" s="8"/>
      <c r="LC183" s="8"/>
      <c r="LD183" s="8"/>
      <c r="LE183" s="8"/>
      <c r="LF183" s="8"/>
      <c r="LG183" s="8"/>
      <c r="LH183" s="8"/>
      <c r="LI183" s="8"/>
      <c r="LJ183" s="8"/>
      <c r="LK183" s="8"/>
      <c r="LL183" s="8"/>
      <c r="LM183" s="8"/>
      <c r="LN183" s="8"/>
      <c r="LO183" s="8"/>
      <c r="LP183" s="8"/>
      <c r="LQ183" s="8"/>
      <c r="LR183" s="8"/>
      <c r="LS183" s="8"/>
      <c r="LT183" s="8"/>
      <c r="LU183" s="8"/>
      <c r="LV183" s="8"/>
      <c r="LW183" s="8"/>
      <c r="LX183" s="8"/>
      <c r="LY183" s="8"/>
      <c r="LZ183" s="8"/>
      <c r="MA183" s="8"/>
      <c r="MB183" s="8"/>
      <c r="MC183" s="8"/>
      <c r="MD183" s="8"/>
      <c r="ME183" s="8"/>
      <c r="MF183" s="8"/>
      <c r="MG183" s="8"/>
      <c r="MH183" s="8"/>
      <c r="MI183" s="8"/>
      <c r="MJ183" s="8"/>
      <c r="MK183" s="8"/>
      <c r="ML183" s="8"/>
      <c r="MM183" s="8"/>
      <c r="MN183" s="8"/>
      <c r="MO183" s="8"/>
      <c r="MP183" s="8"/>
      <c r="MQ183" s="8"/>
      <c r="MR183" s="8"/>
      <c r="MS183" s="8"/>
      <c r="MT183" s="8"/>
      <c r="MU183" s="8"/>
      <c r="MV183" s="8"/>
      <c r="MW183" s="8"/>
      <c r="MX183" s="8"/>
      <c r="MY183" s="8"/>
      <c r="MZ183" s="8"/>
      <c r="NA183" s="8"/>
      <c r="NB183" s="8"/>
    </row>
    <row r="184" spans="1:366" s="9" customFormat="1" ht="30" customHeight="1" x14ac:dyDescent="0.25">
      <c r="A184" s="6" t="s">
        <v>89</v>
      </c>
      <c r="B184" s="6">
        <v>18</v>
      </c>
      <c r="C184" s="41" t="s">
        <v>104</v>
      </c>
      <c r="D184" s="49" t="s">
        <v>246</v>
      </c>
      <c r="E184" s="43">
        <f t="shared" si="90"/>
        <v>3</v>
      </c>
      <c r="F184" s="7">
        <v>12</v>
      </c>
      <c r="G184" s="7">
        <v>1</v>
      </c>
      <c r="H184" s="7">
        <v>11</v>
      </c>
      <c r="I184" s="7"/>
      <c r="J184" s="7"/>
      <c r="K184" s="7"/>
      <c r="L184" s="7"/>
      <c r="M184" s="7"/>
      <c r="N184" s="7">
        <v>12</v>
      </c>
      <c r="O184" s="20">
        <f t="shared" si="91"/>
        <v>1</v>
      </c>
      <c r="P184" s="7">
        <v>230</v>
      </c>
      <c r="Q184" s="7">
        <v>230</v>
      </c>
      <c r="R184" s="20">
        <f t="shared" si="95"/>
        <v>1</v>
      </c>
      <c r="S184" s="7">
        <v>141</v>
      </c>
      <c r="T184" s="7">
        <v>141</v>
      </c>
      <c r="U184" s="20">
        <f t="shared" si="96"/>
        <v>1</v>
      </c>
      <c r="V184" s="16">
        <v>65</v>
      </c>
      <c r="W184" s="16">
        <v>36</v>
      </c>
      <c r="X184" s="16">
        <v>65</v>
      </c>
      <c r="Y184" s="21">
        <f t="shared" si="92"/>
        <v>1</v>
      </c>
      <c r="Z184" s="33">
        <f t="shared" si="93"/>
        <v>7</v>
      </c>
      <c r="AA184" s="33">
        <f t="shared" si="94"/>
        <v>100</v>
      </c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  <c r="FM184" s="8"/>
      <c r="FN184" s="8"/>
      <c r="FO184" s="8"/>
      <c r="FP184" s="8"/>
      <c r="FQ184" s="8"/>
      <c r="FR184" s="8"/>
      <c r="FS184" s="8"/>
      <c r="FT184" s="8"/>
      <c r="FU184" s="8"/>
      <c r="FV184" s="8"/>
      <c r="FW184" s="8"/>
      <c r="FX184" s="8"/>
      <c r="FY184" s="8"/>
      <c r="FZ184" s="8"/>
      <c r="GA184" s="8"/>
      <c r="GB184" s="8"/>
      <c r="GC184" s="8"/>
      <c r="GD184" s="8"/>
      <c r="GE184" s="8"/>
      <c r="GF184" s="8"/>
      <c r="GG184" s="8"/>
      <c r="GH184" s="8"/>
      <c r="GI184" s="8"/>
      <c r="GJ184" s="8"/>
      <c r="GK184" s="8"/>
      <c r="GL184" s="8"/>
      <c r="GM184" s="8"/>
      <c r="GN184" s="8"/>
      <c r="GO184" s="8"/>
      <c r="GP184" s="8"/>
      <c r="GQ184" s="8"/>
      <c r="GR184" s="8"/>
      <c r="GS184" s="8"/>
      <c r="GT184" s="8"/>
      <c r="GU184" s="8"/>
      <c r="GV184" s="8"/>
      <c r="GW184" s="8"/>
      <c r="GX184" s="8"/>
      <c r="GY184" s="8"/>
      <c r="GZ184" s="8"/>
      <c r="HA184" s="8"/>
      <c r="HB184" s="8"/>
      <c r="HC184" s="8"/>
      <c r="HD184" s="8"/>
      <c r="HE184" s="8"/>
      <c r="HF184" s="8"/>
      <c r="HG184" s="8"/>
      <c r="HH184" s="8"/>
      <c r="HI184" s="8"/>
      <c r="HJ184" s="8"/>
      <c r="HK184" s="8"/>
      <c r="HL184" s="8"/>
      <c r="HM184" s="8"/>
      <c r="HN184" s="8"/>
      <c r="HO184" s="8"/>
      <c r="HP184" s="8"/>
      <c r="HQ184" s="8"/>
      <c r="HR184" s="8"/>
      <c r="HS184" s="8"/>
      <c r="HT184" s="8"/>
      <c r="HU184" s="8"/>
      <c r="HV184" s="8"/>
      <c r="HW184" s="8"/>
      <c r="HX184" s="8"/>
      <c r="HY184" s="8"/>
      <c r="HZ184" s="8"/>
      <c r="IA184" s="8"/>
      <c r="IB184" s="8"/>
      <c r="IC184" s="8"/>
      <c r="ID184" s="8"/>
      <c r="IE184" s="8"/>
      <c r="IF184" s="8"/>
      <c r="IG184" s="8"/>
      <c r="IH184" s="8"/>
      <c r="II184" s="8"/>
      <c r="IJ184" s="8"/>
      <c r="IK184" s="8"/>
      <c r="IL184" s="8"/>
      <c r="IM184" s="8"/>
      <c r="IN184" s="8"/>
      <c r="IO184" s="8"/>
      <c r="IP184" s="8"/>
      <c r="IQ184" s="8"/>
      <c r="IR184" s="8"/>
      <c r="IS184" s="8"/>
      <c r="IT184" s="8"/>
      <c r="IU184" s="8"/>
      <c r="IV184" s="8"/>
      <c r="IW184" s="8"/>
      <c r="IX184" s="8"/>
      <c r="IY184" s="8"/>
      <c r="IZ184" s="8"/>
      <c r="JA184" s="8"/>
      <c r="JB184" s="8"/>
      <c r="JC184" s="8"/>
      <c r="JD184" s="8"/>
      <c r="JE184" s="8"/>
      <c r="JF184" s="8"/>
      <c r="JG184" s="8"/>
      <c r="JH184" s="8"/>
      <c r="JI184" s="8"/>
      <c r="JJ184" s="8"/>
      <c r="JK184" s="8"/>
      <c r="JL184" s="8"/>
      <c r="JM184" s="8"/>
      <c r="JN184" s="8"/>
      <c r="JO184" s="8"/>
      <c r="JP184" s="8"/>
      <c r="JQ184" s="8"/>
      <c r="JR184" s="8"/>
      <c r="JS184" s="8"/>
      <c r="JT184" s="8"/>
      <c r="JU184" s="8"/>
      <c r="JV184" s="8"/>
      <c r="JW184" s="8"/>
      <c r="JX184" s="8"/>
      <c r="JY184" s="8"/>
      <c r="JZ184" s="8"/>
      <c r="KA184" s="8"/>
      <c r="KB184" s="8"/>
      <c r="KC184" s="8"/>
      <c r="KD184" s="8"/>
      <c r="KE184" s="8"/>
      <c r="KF184" s="8"/>
      <c r="KG184" s="8"/>
      <c r="KH184" s="8"/>
      <c r="KI184" s="8"/>
      <c r="KJ184" s="8"/>
      <c r="KK184" s="8"/>
      <c r="KL184" s="8"/>
      <c r="KM184" s="8"/>
      <c r="KN184" s="8"/>
      <c r="KO184" s="8"/>
      <c r="KP184" s="8"/>
      <c r="KQ184" s="8"/>
      <c r="KR184" s="8"/>
      <c r="KS184" s="8"/>
      <c r="KT184" s="8"/>
      <c r="KU184" s="8"/>
      <c r="KV184" s="8"/>
      <c r="KW184" s="8"/>
      <c r="KX184" s="8"/>
      <c r="KY184" s="8"/>
      <c r="KZ184" s="8"/>
      <c r="LA184" s="8"/>
      <c r="LB184" s="8"/>
      <c r="LC184" s="8"/>
      <c r="LD184" s="8"/>
      <c r="LE184" s="8"/>
      <c r="LF184" s="8"/>
      <c r="LG184" s="8"/>
      <c r="LH184" s="8"/>
      <c r="LI184" s="8"/>
      <c r="LJ184" s="8"/>
      <c r="LK184" s="8"/>
      <c r="LL184" s="8"/>
      <c r="LM184" s="8"/>
      <c r="LN184" s="8"/>
      <c r="LO184" s="8"/>
      <c r="LP184" s="8"/>
      <c r="LQ184" s="8"/>
      <c r="LR184" s="8"/>
      <c r="LS184" s="8"/>
      <c r="LT184" s="8"/>
      <c r="LU184" s="8"/>
      <c r="LV184" s="8"/>
      <c r="LW184" s="8"/>
      <c r="LX184" s="8"/>
      <c r="LY184" s="8"/>
      <c r="LZ184" s="8"/>
      <c r="MA184" s="8"/>
      <c r="MB184" s="8"/>
      <c r="MC184" s="8"/>
      <c r="MD184" s="8"/>
      <c r="ME184" s="8"/>
      <c r="MF184" s="8"/>
      <c r="MG184" s="8"/>
      <c r="MH184" s="8"/>
      <c r="MI184" s="8"/>
      <c r="MJ184" s="8"/>
      <c r="MK184" s="8"/>
      <c r="ML184" s="8"/>
      <c r="MM184" s="8"/>
      <c r="MN184" s="8"/>
      <c r="MO184" s="8"/>
      <c r="MP184" s="8"/>
      <c r="MQ184" s="8"/>
      <c r="MR184" s="8"/>
      <c r="MS184" s="8"/>
      <c r="MT184" s="8"/>
      <c r="MU184" s="8"/>
      <c r="MV184" s="8"/>
      <c r="MW184" s="8"/>
      <c r="MX184" s="8"/>
      <c r="MY184" s="8"/>
      <c r="MZ184" s="8"/>
      <c r="NA184" s="8"/>
      <c r="NB184" s="8"/>
    </row>
    <row r="185" spans="1:366" s="9" customFormat="1" ht="30" customHeight="1" x14ac:dyDescent="0.25">
      <c r="A185" s="6" t="s">
        <v>89</v>
      </c>
      <c r="B185" s="6">
        <v>19</v>
      </c>
      <c r="C185" s="41" t="s">
        <v>105</v>
      </c>
      <c r="D185" s="49" t="s">
        <v>246</v>
      </c>
      <c r="E185" s="43">
        <f t="shared" si="90"/>
        <v>3</v>
      </c>
      <c r="F185" s="7">
        <v>7</v>
      </c>
      <c r="G185" s="7"/>
      <c r="H185" s="7">
        <v>5</v>
      </c>
      <c r="I185" s="7"/>
      <c r="J185" s="7">
        <v>1</v>
      </c>
      <c r="K185" s="7"/>
      <c r="L185" s="7"/>
      <c r="M185" s="7">
        <v>1</v>
      </c>
      <c r="N185" s="7">
        <v>7</v>
      </c>
      <c r="O185" s="20">
        <f t="shared" si="91"/>
        <v>1</v>
      </c>
      <c r="P185" s="7">
        <v>146</v>
      </c>
      <c r="Q185" s="7">
        <v>146</v>
      </c>
      <c r="R185" s="20">
        <f t="shared" si="95"/>
        <v>1</v>
      </c>
      <c r="S185" s="7">
        <v>146</v>
      </c>
      <c r="T185" s="7">
        <v>146</v>
      </c>
      <c r="U185" s="20">
        <f t="shared" si="96"/>
        <v>1</v>
      </c>
      <c r="V185" s="16">
        <v>44</v>
      </c>
      <c r="W185" s="16">
        <v>21</v>
      </c>
      <c r="X185" s="16">
        <v>44</v>
      </c>
      <c r="Y185" s="21">
        <f t="shared" si="92"/>
        <v>1</v>
      </c>
      <c r="Z185" s="33">
        <f t="shared" si="93"/>
        <v>7</v>
      </c>
      <c r="AA185" s="33">
        <f t="shared" si="94"/>
        <v>100</v>
      </c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/>
      <c r="FR185" s="8"/>
      <c r="FS185" s="8"/>
      <c r="FT185" s="8"/>
      <c r="FU185" s="8"/>
      <c r="FV185" s="8"/>
      <c r="FW185" s="8"/>
      <c r="FX185" s="8"/>
      <c r="FY185" s="8"/>
      <c r="FZ185" s="8"/>
      <c r="GA185" s="8"/>
      <c r="GB185" s="8"/>
      <c r="GC185" s="8"/>
      <c r="GD185" s="8"/>
      <c r="GE185" s="8"/>
      <c r="GF185" s="8"/>
      <c r="GG185" s="8"/>
      <c r="GH185" s="8"/>
      <c r="GI185" s="8"/>
      <c r="GJ185" s="8"/>
      <c r="GK185" s="8"/>
      <c r="GL185" s="8"/>
      <c r="GM185" s="8"/>
      <c r="GN185" s="8"/>
      <c r="GO185" s="8"/>
      <c r="GP185" s="8"/>
      <c r="GQ185" s="8"/>
      <c r="GR185" s="8"/>
      <c r="GS185" s="8"/>
      <c r="GT185" s="8"/>
      <c r="GU185" s="8"/>
      <c r="GV185" s="8"/>
      <c r="GW185" s="8"/>
      <c r="GX185" s="8"/>
      <c r="GY185" s="8"/>
      <c r="GZ185" s="8"/>
      <c r="HA185" s="8"/>
      <c r="HB185" s="8"/>
      <c r="HC185" s="8"/>
      <c r="HD185" s="8"/>
      <c r="HE185" s="8"/>
      <c r="HF185" s="8"/>
      <c r="HG185" s="8"/>
      <c r="HH185" s="8"/>
      <c r="HI185" s="8"/>
      <c r="HJ185" s="8"/>
      <c r="HK185" s="8"/>
      <c r="HL185" s="8"/>
      <c r="HM185" s="8"/>
      <c r="HN185" s="8"/>
      <c r="HO185" s="8"/>
      <c r="HP185" s="8"/>
      <c r="HQ185" s="8"/>
      <c r="HR185" s="8"/>
      <c r="HS185" s="8"/>
      <c r="HT185" s="8"/>
      <c r="HU185" s="8"/>
      <c r="HV185" s="8"/>
      <c r="HW185" s="8"/>
      <c r="HX185" s="8"/>
      <c r="HY185" s="8"/>
      <c r="HZ185" s="8"/>
      <c r="IA185" s="8"/>
      <c r="IB185" s="8"/>
      <c r="IC185" s="8"/>
      <c r="ID185" s="8"/>
      <c r="IE185" s="8"/>
      <c r="IF185" s="8"/>
      <c r="IG185" s="8"/>
      <c r="IH185" s="8"/>
      <c r="II185" s="8"/>
      <c r="IJ185" s="8"/>
      <c r="IK185" s="8"/>
      <c r="IL185" s="8"/>
      <c r="IM185" s="8"/>
      <c r="IN185" s="8"/>
      <c r="IO185" s="8"/>
      <c r="IP185" s="8"/>
      <c r="IQ185" s="8"/>
      <c r="IR185" s="8"/>
      <c r="IS185" s="8"/>
      <c r="IT185" s="8"/>
      <c r="IU185" s="8"/>
      <c r="IV185" s="8"/>
      <c r="IW185" s="8"/>
      <c r="IX185" s="8"/>
      <c r="IY185" s="8"/>
      <c r="IZ185" s="8"/>
      <c r="JA185" s="8"/>
      <c r="JB185" s="8"/>
      <c r="JC185" s="8"/>
      <c r="JD185" s="8"/>
      <c r="JE185" s="8"/>
      <c r="JF185" s="8"/>
      <c r="JG185" s="8"/>
      <c r="JH185" s="8"/>
      <c r="JI185" s="8"/>
      <c r="JJ185" s="8"/>
      <c r="JK185" s="8"/>
      <c r="JL185" s="8"/>
      <c r="JM185" s="8"/>
      <c r="JN185" s="8"/>
      <c r="JO185" s="8"/>
      <c r="JP185" s="8"/>
      <c r="JQ185" s="8"/>
      <c r="JR185" s="8"/>
      <c r="JS185" s="8"/>
      <c r="JT185" s="8"/>
      <c r="JU185" s="8"/>
      <c r="JV185" s="8"/>
      <c r="JW185" s="8"/>
      <c r="JX185" s="8"/>
      <c r="JY185" s="8"/>
      <c r="JZ185" s="8"/>
      <c r="KA185" s="8"/>
      <c r="KB185" s="8"/>
      <c r="KC185" s="8"/>
      <c r="KD185" s="8"/>
      <c r="KE185" s="8"/>
      <c r="KF185" s="8"/>
      <c r="KG185" s="8"/>
      <c r="KH185" s="8"/>
      <c r="KI185" s="8"/>
      <c r="KJ185" s="8"/>
      <c r="KK185" s="8"/>
      <c r="KL185" s="8"/>
      <c r="KM185" s="8"/>
      <c r="KN185" s="8"/>
      <c r="KO185" s="8"/>
      <c r="KP185" s="8"/>
      <c r="KQ185" s="8"/>
      <c r="KR185" s="8"/>
      <c r="KS185" s="8"/>
      <c r="KT185" s="8"/>
      <c r="KU185" s="8"/>
      <c r="KV185" s="8"/>
      <c r="KW185" s="8"/>
      <c r="KX185" s="8"/>
      <c r="KY185" s="8"/>
      <c r="KZ185" s="8"/>
      <c r="LA185" s="8"/>
      <c r="LB185" s="8"/>
      <c r="LC185" s="8"/>
      <c r="LD185" s="8"/>
      <c r="LE185" s="8"/>
      <c r="LF185" s="8"/>
      <c r="LG185" s="8"/>
      <c r="LH185" s="8"/>
      <c r="LI185" s="8"/>
      <c r="LJ185" s="8"/>
      <c r="LK185" s="8"/>
      <c r="LL185" s="8"/>
      <c r="LM185" s="8"/>
      <c r="LN185" s="8"/>
      <c r="LO185" s="8"/>
      <c r="LP185" s="8"/>
      <c r="LQ185" s="8"/>
      <c r="LR185" s="8"/>
      <c r="LS185" s="8"/>
      <c r="LT185" s="8"/>
      <c r="LU185" s="8"/>
      <c r="LV185" s="8"/>
      <c r="LW185" s="8"/>
      <c r="LX185" s="8"/>
      <c r="LY185" s="8"/>
      <c r="LZ185" s="8"/>
      <c r="MA185" s="8"/>
      <c r="MB185" s="8"/>
      <c r="MC185" s="8"/>
      <c r="MD185" s="8"/>
      <c r="ME185" s="8"/>
      <c r="MF185" s="8"/>
      <c r="MG185" s="8"/>
      <c r="MH185" s="8"/>
      <c r="MI185" s="8"/>
      <c r="MJ185" s="8"/>
      <c r="MK185" s="8"/>
      <c r="ML185" s="8"/>
      <c r="MM185" s="8"/>
      <c r="MN185" s="8"/>
      <c r="MO185" s="8"/>
      <c r="MP185" s="8"/>
      <c r="MQ185" s="8"/>
      <c r="MR185" s="8"/>
      <c r="MS185" s="8"/>
      <c r="MT185" s="8"/>
      <c r="MU185" s="8"/>
      <c r="MV185" s="8"/>
      <c r="MW185" s="8"/>
      <c r="MX185" s="8"/>
      <c r="MY185" s="8"/>
      <c r="MZ185" s="8"/>
      <c r="NA185" s="8"/>
      <c r="NB185" s="8"/>
    </row>
    <row r="186" spans="1:366" s="9" customFormat="1" ht="30" customHeight="1" x14ac:dyDescent="0.25">
      <c r="A186" s="6" t="s">
        <v>89</v>
      </c>
      <c r="B186" s="6">
        <v>20</v>
      </c>
      <c r="C186" s="41" t="s">
        <v>208</v>
      </c>
      <c r="D186" s="49" t="s">
        <v>246</v>
      </c>
      <c r="E186" s="43">
        <f t="shared" si="90"/>
        <v>3</v>
      </c>
      <c r="F186" s="7">
        <v>12</v>
      </c>
      <c r="G186" s="7">
        <v>0</v>
      </c>
      <c r="H186" s="7">
        <v>12</v>
      </c>
      <c r="I186" s="7"/>
      <c r="J186" s="7"/>
      <c r="K186" s="7"/>
      <c r="L186" s="7"/>
      <c r="M186" s="7"/>
      <c r="N186" s="7">
        <v>12</v>
      </c>
      <c r="O186" s="20">
        <f t="shared" si="91"/>
        <v>1</v>
      </c>
      <c r="P186" s="7">
        <v>313</v>
      </c>
      <c r="Q186" s="7">
        <v>313</v>
      </c>
      <c r="R186" s="20">
        <f t="shared" si="95"/>
        <v>1</v>
      </c>
      <c r="S186" s="7">
        <v>310</v>
      </c>
      <c r="T186" s="7">
        <v>310</v>
      </c>
      <c r="U186" s="20">
        <f t="shared" si="96"/>
        <v>1</v>
      </c>
      <c r="V186" s="16">
        <v>69</v>
      </c>
      <c r="W186" s="16">
        <v>34</v>
      </c>
      <c r="X186" s="16">
        <v>69</v>
      </c>
      <c r="Y186" s="21">
        <f t="shared" si="92"/>
        <v>1</v>
      </c>
      <c r="Z186" s="33">
        <f t="shared" si="93"/>
        <v>7</v>
      </c>
      <c r="AA186" s="33">
        <f t="shared" si="94"/>
        <v>100</v>
      </c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  <c r="FO186" s="8"/>
      <c r="FP186" s="8"/>
      <c r="FQ186" s="8"/>
      <c r="FR186" s="8"/>
      <c r="FS186" s="8"/>
      <c r="FT186" s="8"/>
      <c r="FU186" s="8"/>
      <c r="FV186" s="8"/>
      <c r="FW186" s="8"/>
      <c r="FX186" s="8"/>
      <c r="FY186" s="8"/>
      <c r="FZ186" s="8"/>
      <c r="GA186" s="8"/>
      <c r="GB186" s="8"/>
      <c r="GC186" s="8"/>
      <c r="GD186" s="8"/>
      <c r="GE186" s="8"/>
      <c r="GF186" s="8"/>
      <c r="GG186" s="8"/>
      <c r="GH186" s="8"/>
      <c r="GI186" s="8"/>
      <c r="GJ186" s="8"/>
      <c r="GK186" s="8"/>
      <c r="GL186" s="8"/>
      <c r="GM186" s="8"/>
      <c r="GN186" s="8"/>
      <c r="GO186" s="8"/>
      <c r="GP186" s="8"/>
      <c r="GQ186" s="8"/>
      <c r="GR186" s="8"/>
      <c r="GS186" s="8"/>
      <c r="GT186" s="8"/>
      <c r="GU186" s="8"/>
      <c r="GV186" s="8"/>
      <c r="GW186" s="8"/>
      <c r="GX186" s="8"/>
      <c r="GY186" s="8"/>
      <c r="GZ186" s="8"/>
      <c r="HA186" s="8"/>
      <c r="HB186" s="8"/>
      <c r="HC186" s="8"/>
      <c r="HD186" s="8"/>
      <c r="HE186" s="8"/>
      <c r="HF186" s="8"/>
      <c r="HG186" s="8"/>
      <c r="HH186" s="8"/>
      <c r="HI186" s="8"/>
      <c r="HJ186" s="8"/>
      <c r="HK186" s="8"/>
      <c r="HL186" s="8"/>
      <c r="HM186" s="8"/>
      <c r="HN186" s="8"/>
      <c r="HO186" s="8"/>
      <c r="HP186" s="8"/>
      <c r="HQ186" s="8"/>
      <c r="HR186" s="8"/>
      <c r="HS186" s="8"/>
      <c r="HT186" s="8"/>
      <c r="HU186" s="8"/>
      <c r="HV186" s="8"/>
      <c r="HW186" s="8"/>
      <c r="HX186" s="8"/>
      <c r="HY186" s="8"/>
      <c r="HZ186" s="8"/>
      <c r="IA186" s="8"/>
      <c r="IB186" s="8"/>
      <c r="IC186" s="8"/>
      <c r="ID186" s="8"/>
      <c r="IE186" s="8"/>
      <c r="IF186" s="8"/>
      <c r="IG186" s="8"/>
      <c r="IH186" s="8"/>
      <c r="II186" s="8"/>
      <c r="IJ186" s="8"/>
      <c r="IK186" s="8"/>
      <c r="IL186" s="8"/>
      <c r="IM186" s="8"/>
      <c r="IN186" s="8"/>
      <c r="IO186" s="8"/>
      <c r="IP186" s="8"/>
      <c r="IQ186" s="8"/>
      <c r="IR186" s="8"/>
      <c r="IS186" s="8"/>
      <c r="IT186" s="8"/>
      <c r="IU186" s="8"/>
      <c r="IV186" s="8"/>
      <c r="IW186" s="8"/>
      <c r="IX186" s="8"/>
      <c r="IY186" s="8"/>
      <c r="IZ186" s="8"/>
      <c r="JA186" s="8"/>
      <c r="JB186" s="8"/>
      <c r="JC186" s="8"/>
      <c r="JD186" s="8"/>
      <c r="JE186" s="8"/>
      <c r="JF186" s="8"/>
      <c r="JG186" s="8"/>
      <c r="JH186" s="8"/>
      <c r="JI186" s="8"/>
      <c r="JJ186" s="8"/>
      <c r="JK186" s="8"/>
      <c r="JL186" s="8"/>
      <c r="JM186" s="8"/>
      <c r="JN186" s="8"/>
      <c r="JO186" s="8"/>
      <c r="JP186" s="8"/>
      <c r="JQ186" s="8"/>
      <c r="JR186" s="8"/>
      <c r="JS186" s="8"/>
      <c r="JT186" s="8"/>
      <c r="JU186" s="8"/>
      <c r="JV186" s="8"/>
      <c r="JW186" s="8"/>
      <c r="JX186" s="8"/>
      <c r="JY186" s="8"/>
      <c r="JZ186" s="8"/>
      <c r="KA186" s="8"/>
      <c r="KB186" s="8"/>
      <c r="KC186" s="8"/>
      <c r="KD186" s="8"/>
      <c r="KE186" s="8"/>
      <c r="KF186" s="8"/>
      <c r="KG186" s="8"/>
      <c r="KH186" s="8"/>
      <c r="KI186" s="8"/>
      <c r="KJ186" s="8"/>
      <c r="KK186" s="8"/>
      <c r="KL186" s="8"/>
      <c r="KM186" s="8"/>
      <c r="KN186" s="8"/>
      <c r="KO186" s="8"/>
      <c r="KP186" s="8"/>
      <c r="KQ186" s="8"/>
      <c r="KR186" s="8"/>
      <c r="KS186" s="8"/>
      <c r="KT186" s="8"/>
      <c r="KU186" s="8"/>
      <c r="KV186" s="8"/>
      <c r="KW186" s="8"/>
      <c r="KX186" s="8"/>
      <c r="KY186" s="8"/>
      <c r="KZ186" s="8"/>
      <c r="LA186" s="8"/>
      <c r="LB186" s="8"/>
      <c r="LC186" s="8"/>
      <c r="LD186" s="8"/>
      <c r="LE186" s="8"/>
      <c r="LF186" s="8"/>
      <c r="LG186" s="8"/>
      <c r="LH186" s="8"/>
      <c r="LI186" s="8"/>
      <c r="LJ186" s="8"/>
      <c r="LK186" s="8"/>
      <c r="LL186" s="8"/>
      <c r="LM186" s="8"/>
      <c r="LN186" s="8"/>
      <c r="LO186" s="8"/>
      <c r="LP186" s="8"/>
      <c r="LQ186" s="8"/>
      <c r="LR186" s="8"/>
      <c r="LS186" s="8"/>
      <c r="LT186" s="8"/>
      <c r="LU186" s="8"/>
      <c r="LV186" s="8"/>
      <c r="LW186" s="8"/>
      <c r="LX186" s="8"/>
      <c r="LY186" s="8"/>
      <c r="LZ186" s="8"/>
      <c r="MA186" s="8"/>
      <c r="MB186" s="8"/>
      <c r="MC186" s="8"/>
      <c r="MD186" s="8"/>
      <c r="ME186" s="8"/>
      <c r="MF186" s="8"/>
      <c r="MG186" s="8"/>
      <c r="MH186" s="8"/>
      <c r="MI186" s="8"/>
      <c r="MJ186" s="8"/>
      <c r="MK186" s="8"/>
      <c r="ML186" s="8"/>
      <c r="MM186" s="8"/>
      <c r="MN186" s="8"/>
      <c r="MO186" s="8"/>
      <c r="MP186" s="8"/>
      <c r="MQ186" s="8"/>
      <c r="MR186" s="8"/>
      <c r="MS186" s="8"/>
      <c r="MT186" s="8"/>
      <c r="MU186" s="8"/>
      <c r="MV186" s="8"/>
      <c r="MW186" s="8"/>
      <c r="MX186" s="8"/>
      <c r="MY186" s="8"/>
      <c r="MZ186" s="8"/>
      <c r="NA186" s="8"/>
      <c r="NB186" s="8"/>
    </row>
    <row r="187" spans="1:366" s="9" customFormat="1" ht="30" customHeight="1" x14ac:dyDescent="0.25">
      <c r="A187" s="6" t="s">
        <v>89</v>
      </c>
      <c r="B187" s="6">
        <v>21</v>
      </c>
      <c r="C187" s="41" t="s">
        <v>106</v>
      </c>
      <c r="D187" s="49" t="s">
        <v>246</v>
      </c>
      <c r="E187" s="43">
        <f t="shared" si="90"/>
        <v>3</v>
      </c>
      <c r="F187" s="7">
        <v>12</v>
      </c>
      <c r="G187" s="7">
        <v>1</v>
      </c>
      <c r="H187" s="7">
        <v>11</v>
      </c>
      <c r="I187" s="7"/>
      <c r="J187" s="7"/>
      <c r="K187" s="7"/>
      <c r="L187" s="7"/>
      <c r="M187" s="7"/>
      <c r="N187" s="7">
        <v>12</v>
      </c>
      <c r="O187" s="20">
        <f t="shared" si="91"/>
        <v>1</v>
      </c>
      <c r="P187" s="7">
        <v>267</v>
      </c>
      <c r="Q187" s="7">
        <v>267</v>
      </c>
      <c r="R187" s="20">
        <f t="shared" si="95"/>
        <v>1</v>
      </c>
      <c r="S187" s="7">
        <v>263</v>
      </c>
      <c r="T187" s="7">
        <v>263</v>
      </c>
      <c r="U187" s="20">
        <f t="shared" si="96"/>
        <v>1</v>
      </c>
      <c r="V187" s="16">
        <v>71</v>
      </c>
      <c r="W187" s="16">
        <v>35</v>
      </c>
      <c r="X187" s="16">
        <v>71</v>
      </c>
      <c r="Y187" s="21">
        <f t="shared" si="92"/>
        <v>1</v>
      </c>
      <c r="Z187" s="33">
        <f t="shared" si="93"/>
        <v>7</v>
      </c>
      <c r="AA187" s="33">
        <f t="shared" si="94"/>
        <v>100</v>
      </c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/>
      <c r="FR187" s="8"/>
      <c r="FS187" s="8"/>
      <c r="FT187" s="8"/>
      <c r="FU187" s="8"/>
      <c r="FV187" s="8"/>
      <c r="FW187" s="8"/>
      <c r="FX187" s="8"/>
      <c r="FY187" s="8"/>
      <c r="FZ187" s="8"/>
      <c r="GA187" s="8"/>
      <c r="GB187" s="8"/>
      <c r="GC187" s="8"/>
      <c r="GD187" s="8"/>
      <c r="GE187" s="8"/>
      <c r="GF187" s="8"/>
      <c r="GG187" s="8"/>
      <c r="GH187" s="8"/>
      <c r="GI187" s="8"/>
      <c r="GJ187" s="8"/>
      <c r="GK187" s="8"/>
      <c r="GL187" s="8"/>
      <c r="GM187" s="8"/>
      <c r="GN187" s="8"/>
      <c r="GO187" s="8"/>
      <c r="GP187" s="8"/>
      <c r="GQ187" s="8"/>
      <c r="GR187" s="8"/>
      <c r="GS187" s="8"/>
      <c r="GT187" s="8"/>
      <c r="GU187" s="8"/>
      <c r="GV187" s="8"/>
      <c r="GW187" s="8"/>
      <c r="GX187" s="8"/>
      <c r="GY187" s="8"/>
      <c r="GZ187" s="8"/>
      <c r="HA187" s="8"/>
      <c r="HB187" s="8"/>
      <c r="HC187" s="8"/>
      <c r="HD187" s="8"/>
      <c r="HE187" s="8"/>
      <c r="HF187" s="8"/>
      <c r="HG187" s="8"/>
      <c r="HH187" s="8"/>
      <c r="HI187" s="8"/>
      <c r="HJ187" s="8"/>
      <c r="HK187" s="8"/>
      <c r="HL187" s="8"/>
      <c r="HM187" s="8"/>
      <c r="HN187" s="8"/>
      <c r="HO187" s="8"/>
      <c r="HP187" s="8"/>
      <c r="HQ187" s="8"/>
      <c r="HR187" s="8"/>
      <c r="HS187" s="8"/>
      <c r="HT187" s="8"/>
      <c r="HU187" s="8"/>
      <c r="HV187" s="8"/>
      <c r="HW187" s="8"/>
      <c r="HX187" s="8"/>
      <c r="HY187" s="8"/>
      <c r="HZ187" s="8"/>
      <c r="IA187" s="8"/>
      <c r="IB187" s="8"/>
      <c r="IC187" s="8"/>
      <c r="ID187" s="8"/>
      <c r="IE187" s="8"/>
      <c r="IF187" s="8"/>
      <c r="IG187" s="8"/>
      <c r="IH187" s="8"/>
      <c r="II187" s="8"/>
      <c r="IJ187" s="8"/>
      <c r="IK187" s="8"/>
      <c r="IL187" s="8"/>
      <c r="IM187" s="8"/>
      <c r="IN187" s="8"/>
      <c r="IO187" s="8"/>
      <c r="IP187" s="8"/>
      <c r="IQ187" s="8"/>
      <c r="IR187" s="8"/>
      <c r="IS187" s="8"/>
      <c r="IT187" s="8"/>
      <c r="IU187" s="8"/>
      <c r="IV187" s="8"/>
      <c r="IW187" s="8"/>
      <c r="IX187" s="8"/>
      <c r="IY187" s="8"/>
      <c r="IZ187" s="8"/>
      <c r="JA187" s="8"/>
      <c r="JB187" s="8"/>
      <c r="JC187" s="8"/>
      <c r="JD187" s="8"/>
      <c r="JE187" s="8"/>
      <c r="JF187" s="8"/>
      <c r="JG187" s="8"/>
      <c r="JH187" s="8"/>
      <c r="JI187" s="8"/>
      <c r="JJ187" s="8"/>
      <c r="JK187" s="8"/>
      <c r="JL187" s="8"/>
      <c r="JM187" s="8"/>
      <c r="JN187" s="8"/>
      <c r="JO187" s="8"/>
      <c r="JP187" s="8"/>
      <c r="JQ187" s="8"/>
      <c r="JR187" s="8"/>
      <c r="JS187" s="8"/>
      <c r="JT187" s="8"/>
      <c r="JU187" s="8"/>
      <c r="JV187" s="8"/>
      <c r="JW187" s="8"/>
      <c r="JX187" s="8"/>
      <c r="JY187" s="8"/>
      <c r="JZ187" s="8"/>
      <c r="KA187" s="8"/>
      <c r="KB187" s="8"/>
      <c r="KC187" s="8"/>
      <c r="KD187" s="8"/>
      <c r="KE187" s="8"/>
      <c r="KF187" s="8"/>
      <c r="KG187" s="8"/>
      <c r="KH187" s="8"/>
      <c r="KI187" s="8"/>
      <c r="KJ187" s="8"/>
      <c r="KK187" s="8"/>
      <c r="KL187" s="8"/>
      <c r="KM187" s="8"/>
      <c r="KN187" s="8"/>
      <c r="KO187" s="8"/>
      <c r="KP187" s="8"/>
      <c r="KQ187" s="8"/>
      <c r="KR187" s="8"/>
      <c r="KS187" s="8"/>
      <c r="KT187" s="8"/>
      <c r="KU187" s="8"/>
      <c r="KV187" s="8"/>
      <c r="KW187" s="8"/>
      <c r="KX187" s="8"/>
      <c r="KY187" s="8"/>
      <c r="KZ187" s="8"/>
      <c r="LA187" s="8"/>
      <c r="LB187" s="8"/>
      <c r="LC187" s="8"/>
      <c r="LD187" s="8"/>
      <c r="LE187" s="8"/>
      <c r="LF187" s="8"/>
      <c r="LG187" s="8"/>
      <c r="LH187" s="8"/>
      <c r="LI187" s="8"/>
      <c r="LJ187" s="8"/>
      <c r="LK187" s="8"/>
      <c r="LL187" s="8"/>
      <c r="LM187" s="8"/>
      <c r="LN187" s="8"/>
      <c r="LO187" s="8"/>
      <c r="LP187" s="8"/>
      <c r="LQ187" s="8"/>
      <c r="LR187" s="8"/>
      <c r="LS187" s="8"/>
      <c r="LT187" s="8"/>
      <c r="LU187" s="8"/>
      <c r="LV187" s="8"/>
      <c r="LW187" s="8"/>
      <c r="LX187" s="8"/>
      <c r="LY187" s="8"/>
      <c r="LZ187" s="8"/>
      <c r="MA187" s="8"/>
      <c r="MB187" s="8"/>
      <c r="MC187" s="8"/>
      <c r="MD187" s="8"/>
      <c r="ME187" s="8"/>
      <c r="MF187" s="8"/>
      <c r="MG187" s="8"/>
      <c r="MH187" s="8"/>
      <c r="MI187" s="8"/>
      <c r="MJ187" s="8"/>
      <c r="MK187" s="8"/>
      <c r="ML187" s="8"/>
      <c r="MM187" s="8"/>
      <c r="MN187" s="8"/>
      <c r="MO187" s="8"/>
      <c r="MP187" s="8"/>
      <c r="MQ187" s="8"/>
      <c r="MR187" s="8"/>
      <c r="MS187" s="8"/>
      <c r="MT187" s="8"/>
      <c r="MU187" s="8"/>
      <c r="MV187" s="8"/>
      <c r="MW187" s="8"/>
      <c r="MX187" s="8"/>
      <c r="MY187" s="8"/>
      <c r="MZ187" s="8"/>
      <c r="NA187" s="8"/>
      <c r="NB187" s="8"/>
    </row>
    <row r="188" spans="1:366" s="9" customFormat="1" ht="30" customHeight="1" x14ac:dyDescent="0.25">
      <c r="A188" s="6" t="s">
        <v>89</v>
      </c>
      <c r="B188" s="6">
        <v>22</v>
      </c>
      <c r="C188" s="41" t="s">
        <v>107</v>
      </c>
      <c r="D188" s="49" t="s">
        <v>246</v>
      </c>
      <c r="E188" s="43">
        <f t="shared" si="90"/>
        <v>3</v>
      </c>
      <c r="F188" s="7">
        <v>11</v>
      </c>
      <c r="G188" s="7">
        <v>0</v>
      </c>
      <c r="H188" s="7">
        <v>11</v>
      </c>
      <c r="I188" s="7"/>
      <c r="J188" s="7"/>
      <c r="K188" s="7"/>
      <c r="L188" s="7"/>
      <c r="M188" s="7"/>
      <c r="N188" s="7">
        <v>11</v>
      </c>
      <c r="O188" s="20">
        <f t="shared" si="91"/>
        <v>1</v>
      </c>
      <c r="P188" s="7">
        <v>248</v>
      </c>
      <c r="Q188" s="7">
        <v>248</v>
      </c>
      <c r="R188" s="20">
        <f t="shared" si="95"/>
        <v>1</v>
      </c>
      <c r="S188" s="7">
        <v>222</v>
      </c>
      <c r="T188" s="7">
        <v>222</v>
      </c>
      <c r="U188" s="20">
        <f t="shared" si="96"/>
        <v>1</v>
      </c>
      <c r="V188" s="16">
        <v>63</v>
      </c>
      <c r="W188" s="16">
        <v>31</v>
      </c>
      <c r="X188" s="16">
        <v>63</v>
      </c>
      <c r="Y188" s="21">
        <f t="shared" si="92"/>
        <v>1</v>
      </c>
      <c r="Z188" s="33">
        <f t="shared" si="93"/>
        <v>7</v>
      </c>
      <c r="AA188" s="33">
        <f t="shared" si="94"/>
        <v>100</v>
      </c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  <c r="FO188" s="8"/>
      <c r="FP188" s="8"/>
      <c r="FQ188" s="8"/>
      <c r="FR188" s="8"/>
      <c r="FS188" s="8"/>
      <c r="FT188" s="8"/>
      <c r="FU188" s="8"/>
      <c r="FV188" s="8"/>
      <c r="FW188" s="8"/>
      <c r="FX188" s="8"/>
      <c r="FY188" s="8"/>
      <c r="FZ188" s="8"/>
      <c r="GA188" s="8"/>
      <c r="GB188" s="8"/>
      <c r="GC188" s="8"/>
      <c r="GD188" s="8"/>
      <c r="GE188" s="8"/>
      <c r="GF188" s="8"/>
      <c r="GG188" s="8"/>
      <c r="GH188" s="8"/>
      <c r="GI188" s="8"/>
      <c r="GJ188" s="8"/>
      <c r="GK188" s="8"/>
      <c r="GL188" s="8"/>
      <c r="GM188" s="8"/>
      <c r="GN188" s="8"/>
      <c r="GO188" s="8"/>
      <c r="GP188" s="8"/>
      <c r="GQ188" s="8"/>
      <c r="GR188" s="8"/>
      <c r="GS188" s="8"/>
      <c r="GT188" s="8"/>
      <c r="GU188" s="8"/>
      <c r="GV188" s="8"/>
      <c r="GW188" s="8"/>
      <c r="GX188" s="8"/>
      <c r="GY188" s="8"/>
      <c r="GZ188" s="8"/>
      <c r="HA188" s="8"/>
      <c r="HB188" s="8"/>
      <c r="HC188" s="8"/>
      <c r="HD188" s="8"/>
      <c r="HE188" s="8"/>
      <c r="HF188" s="8"/>
      <c r="HG188" s="8"/>
      <c r="HH188" s="8"/>
      <c r="HI188" s="8"/>
      <c r="HJ188" s="8"/>
      <c r="HK188" s="8"/>
      <c r="HL188" s="8"/>
      <c r="HM188" s="8"/>
      <c r="HN188" s="8"/>
      <c r="HO188" s="8"/>
      <c r="HP188" s="8"/>
      <c r="HQ188" s="8"/>
      <c r="HR188" s="8"/>
      <c r="HS188" s="8"/>
      <c r="HT188" s="8"/>
      <c r="HU188" s="8"/>
      <c r="HV188" s="8"/>
      <c r="HW188" s="8"/>
      <c r="HX188" s="8"/>
      <c r="HY188" s="8"/>
      <c r="HZ188" s="8"/>
      <c r="IA188" s="8"/>
      <c r="IB188" s="8"/>
      <c r="IC188" s="8"/>
      <c r="ID188" s="8"/>
      <c r="IE188" s="8"/>
      <c r="IF188" s="8"/>
      <c r="IG188" s="8"/>
      <c r="IH188" s="8"/>
      <c r="II188" s="8"/>
      <c r="IJ188" s="8"/>
      <c r="IK188" s="8"/>
      <c r="IL188" s="8"/>
      <c r="IM188" s="8"/>
      <c r="IN188" s="8"/>
      <c r="IO188" s="8"/>
      <c r="IP188" s="8"/>
      <c r="IQ188" s="8"/>
      <c r="IR188" s="8"/>
      <c r="IS188" s="8"/>
      <c r="IT188" s="8"/>
      <c r="IU188" s="8"/>
      <c r="IV188" s="8"/>
      <c r="IW188" s="8"/>
      <c r="IX188" s="8"/>
      <c r="IY188" s="8"/>
      <c r="IZ188" s="8"/>
      <c r="JA188" s="8"/>
      <c r="JB188" s="8"/>
      <c r="JC188" s="8"/>
      <c r="JD188" s="8"/>
      <c r="JE188" s="8"/>
      <c r="JF188" s="8"/>
      <c r="JG188" s="8"/>
      <c r="JH188" s="8"/>
      <c r="JI188" s="8"/>
      <c r="JJ188" s="8"/>
      <c r="JK188" s="8"/>
      <c r="JL188" s="8"/>
      <c r="JM188" s="8"/>
      <c r="JN188" s="8"/>
      <c r="JO188" s="8"/>
      <c r="JP188" s="8"/>
      <c r="JQ188" s="8"/>
      <c r="JR188" s="8"/>
      <c r="JS188" s="8"/>
      <c r="JT188" s="8"/>
      <c r="JU188" s="8"/>
      <c r="JV188" s="8"/>
      <c r="JW188" s="8"/>
      <c r="JX188" s="8"/>
      <c r="JY188" s="8"/>
      <c r="JZ188" s="8"/>
      <c r="KA188" s="8"/>
      <c r="KB188" s="8"/>
      <c r="KC188" s="8"/>
      <c r="KD188" s="8"/>
      <c r="KE188" s="8"/>
      <c r="KF188" s="8"/>
      <c r="KG188" s="8"/>
      <c r="KH188" s="8"/>
      <c r="KI188" s="8"/>
      <c r="KJ188" s="8"/>
      <c r="KK188" s="8"/>
      <c r="KL188" s="8"/>
      <c r="KM188" s="8"/>
      <c r="KN188" s="8"/>
      <c r="KO188" s="8"/>
      <c r="KP188" s="8"/>
      <c r="KQ188" s="8"/>
      <c r="KR188" s="8"/>
      <c r="KS188" s="8"/>
      <c r="KT188" s="8"/>
      <c r="KU188" s="8"/>
      <c r="KV188" s="8"/>
      <c r="KW188" s="8"/>
      <c r="KX188" s="8"/>
      <c r="KY188" s="8"/>
      <c r="KZ188" s="8"/>
      <c r="LA188" s="8"/>
      <c r="LB188" s="8"/>
      <c r="LC188" s="8"/>
      <c r="LD188" s="8"/>
      <c r="LE188" s="8"/>
      <c r="LF188" s="8"/>
      <c r="LG188" s="8"/>
      <c r="LH188" s="8"/>
      <c r="LI188" s="8"/>
      <c r="LJ188" s="8"/>
      <c r="LK188" s="8"/>
      <c r="LL188" s="8"/>
      <c r="LM188" s="8"/>
      <c r="LN188" s="8"/>
      <c r="LO188" s="8"/>
      <c r="LP188" s="8"/>
      <c r="LQ188" s="8"/>
      <c r="LR188" s="8"/>
      <c r="LS188" s="8"/>
      <c r="LT188" s="8"/>
      <c r="LU188" s="8"/>
      <c r="LV188" s="8"/>
      <c r="LW188" s="8"/>
      <c r="LX188" s="8"/>
      <c r="LY188" s="8"/>
      <c r="LZ188" s="8"/>
      <c r="MA188" s="8"/>
      <c r="MB188" s="8"/>
      <c r="MC188" s="8"/>
      <c r="MD188" s="8"/>
      <c r="ME188" s="8"/>
      <c r="MF188" s="8"/>
      <c r="MG188" s="8"/>
      <c r="MH188" s="8"/>
      <c r="MI188" s="8"/>
      <c r="MJ188" s="8"/>
      <c r="MK188" s="8"/>
      <c r="ML188" s="8"/>
      <c r="MM188" s="8"/>
      <c r="MN188" s="8"/>
      <c r="MO188" s="8"/>
      <c r="MP188" s="8"/>
      <c r="MQ188" s="8"/>
      <c r="MR188" s="8"/>
      <c r="MS188" s="8"/>
      <c r="MT188" s="8"/>
      <c r="MU188" s="8"/>
      <c r="MV188" s="8"/>
      <c r="MW188" s="8"/>
      <c r="MX188" s="8"/>
      <c r="MY188" s="8"/>
      <c r="MZ188" s="8"/>
      <c r="NA188" s="8"/>
      <c r="NB188" s="8"/>
    </row>
    <row r="189" spans="1:366" s="9" customFormat="1" ht="30" customHeight="1" x14ac:dyDescent="0.25">
      <c r="A189" s="6" t="s">
        <v>89</v>
      </c>
      <c r="B189" s="6">
        <v>23</v>
      </c>
      <c r="C189" s="41" t="s">
        <v>108</v>
      </c>
      <c r="D189" s="49" t="s">
        <v>246</v>
      </c>
      <c r="E189" s="43">
        <f t="shared" si="90"/>
        <v>3</v>
      </c>
      <c r="F189" s="7">
        <v>12</v>
      </c>
      <c r="G189" s="7">
        <v>0</v>
      </c>
      <c r="H189" s="7">
        <v>12</v>
      </c>
      <c r="I189" s="7"/>
      <c r="J189" s="7"/>
      <c r="K189" s="7"/>
      <c r="L189" s="7"/>
      <c r="M189" s="7"/>
      <c r="N189" s="7">
        <v>12</v>
      </c>
      <c r="O189" s="20">
        <f t="shared" si="91"/>
        <v>1</v>
      </c>
      <c r="P189" s="16">
        <v>294</v>
      </c>
      <c r="Q189" s="16">
        <v>294</v>
      </c>
      <c r="R189" s="20">
        <f>IF(AND(P189=Q189),1,0)</f>
        <v>1</v>
      </c>
      <c r="S189" s="7">
        <v>224</v>
      </c>
      <c r="T189" s="7">
        <v>224</v>
      </c>
      <c r="U189" s="20">
        <f t="shared" si="96"/>
        <v>1</v>
      </c>
      <c r="V189" s="16">
        <v>70</v>
      </c>
      <c r="W189" s="16">
        <v>34</v>
      </c>
      <c r="X189" s="16">
        <v>70</v>
      </c>
      <c r="Y189" s="21">
        <f t="shared" ref="Y189:Y219" si="100">IF(AND(V189=X189),1,0)</f>
        <v>1</v>
      </c>
      <c r="Z189" s="33">
        <f t="shared" ref="Z189:Z219" si="101">E189+O189+R189+U189+Y189</f>
        <v>7</v>
      </c>
      <c r="AA189" s="33">
        <f t="shared" ref="AA189:AA219" si="102">Z189*100/$Z$2</f>
        <v>100</v>
      </c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/>
      <c r="FR189" s="8"/>
      <c r="FS189" s="8"/>
      <c r="FT189" s="8"/>
      <c r="FU189" s="8"/>
      <c r="FV189" s="8"/>
      <c r="FW189" s="8"/>
      <c r="FX189" s="8"/>
      <c r="FY189" s="8"/>
      <c r="FZ189" s="8"/>
      <c r="GA189" s="8"/>
      <c r="GB189" s="8"/>
      <c r="GC189" s="8"/>
      <c r="GD189" s="8"/>
      <c r="GE189" s="8"/>
      <c r="GF189" s="8"/>
      <c r="GG189" s="8"/>
      <c r="GH189" s="8"/>
      <c r="GI189" s="8"/>
      <c r="GJ189" s="8"/>
      <c r="GK189" s="8"/>
      <c r="GL189" s="8"/>
      <c r="GM189" s="8"/>
      <c r="GN189" s="8"/>
      <c r="GO189" s="8"/>
      <c r="GP189" s="8"/>
      <c r="GQ189" s="8"/>
      <c r="GR189" s="8"/>
      <c r="GS189" s="8"/>
      <c r="GT189" s="8"/>
      <c r="GU189" s="8"/>
      <c r="GV189" s="8"/>
      <c r="GW189" s="8"/>
      <c r="GX189" s="8"/>
      <c r="GY189" s="8"/>
      <c r="GZ189" s="8"/>
      <c r="HA189" s="8"/>
      <c r="HB189" s="8"/>
      <c r="HC189" s="8"/>
      <c r="HD189" s="8"/>
      <c r="HE189" s="8"/>
      <c r="HF189" s="8"/>
      <c r="HG189" s="8"/>
      <c r="HH189" s="8"/>
      <c r="HI189" s="8"/>
      <c r="HJ189" s="8"/>
      <c r="HK189" s="8"/>
      <c r="HL189" s="8"/>
      <c r="HM189" s="8"/>
      <c r="HN189" s="8"/>
      <c r="HO189" s="8"/>
      <c r="HP189" s="8"/>
      <c r="HQ189" s="8"/>
      <c r="HR189" s="8"/>
      <c r="HS189" s="8"/>
      <c r="HT189" s="8"/>
      <c r="HU189" s="8"/>
      <c r="HV189" s="8"/>
      <c r="HW189" s="8"/>
      <c r="HX189" s="8"/>
      <c r="HY189" s="8"/>
      <c r="HZ189" s="8"/>
      <c r="IA189" s="8"/>
      <c r="IB189" s="8"/>
      <c r="IC189" s="8"/>
      <c r="ID189" s="8"/>
      <c r="IE189" s="8"/>
      <c r="IF189" s="8"/>
      <c r="IG189" s="8"/>
      <c r="IH189" s="8"/>
      <c r="II189" s="8"/>
      <c r="IJ189" s="8"/>
      <c r="IK189" s="8"/>
      <c r="IL189" s="8"/>
      <c r="IM189" s="8"/>
      <c r="IN189" s="8"/>
      <c r="IO189" s="8"/>
      <c r="IP189" s="8"/>
      <c r="IQ189" s="8"/>
      <c r="IR189" s="8"/>
      <c r="IS189" s="8"/>
      <c r="IT189" s="8"/>
      <c r="IU189" s="8"/>
      <c r="IV189" s="8"/>
      <c r="IW189" s="8"/>
      <c r="IX189" s="8"/>
      <c r="IY189" s="8"/>
      <c r="IZ189" s="8"/>
      <c r="JA189" s="8"/>
      <c r="JB189" s="8"/>
      <c r="JC189" s="8"/>
      <c r="JD189" s="8"/>
      <c r="JE189" s="8"/>
      <c r="JF189" s="8"/>
      <c r="JG189" s="8"/>
      <c r="JH189" s="8"/>
      <c r="JI189" s="8"/>
      <c r="JJ189" s="8"/>
      <c r="JK189" s="8"/>
      <c r="JL189" s="8"/>
      <c r="JM189" s="8"/>
      <c r="JN189" s="8"/>
      <c r="JO189" s="8"/>
      <c r="JP189" s="8"/>
      <c r="JQ189" s="8"/>
      <c r="JR189" s="8"/>
      <c r="JS189" s="8"/>
      <c r="JT189" s="8"/>
      <c r="JU189" s="8"/>
      <c r="JV189" s="8"/>
      <c r="JW189" s="8"/>
      <c r="JX189" s="8"/>
      <c r="JY189" s="8"/>
      <c r="JZ189" s="8"/>
      <c r="KA189" s="8"/>
      <c r="KB189" s="8"/>
      <c r="KC189" s="8"/>
      <c r="KD189" s="8"/>
      <c r="KE189" s="8"/>
      <c r="KF189" s="8"/>
      <c r="KG189" s="8"/>
      <c r="KH189" s="8"/>
      <c r="KI189" s="8"/>
      <c r="KJ189" s="8"/>
      <c r="KK189" s="8"/>
      <c r="KL189" s="8"/>
      <c r="KM189" s="8"/>
      <c r="KN189" s="8"/>
      <c r="KO189" s="8"/>
      <c r="KP189" s="8"/>
      <c r="KQ189" s="8"/>
      <c r="KR189" s="8"/>
      <c r="KS189" s="8"/>
      <c r="KT189" s="8"/>
      <c r="KU189" s="8"/>
      <c r="KV189" s="8"/>
      <c r="KW189" s="8"/>
      <c r="KX189" s="8"/>
      <c r="KY189" s="8"/>
      <c r="KZ189" s="8"/>
      <c r="LA189" s="8"/>
      <c r="LB189" s="8"/>
      <c r="LC189" s="8"/>
      <c r="LD189" s="8"/>
      <c r="LE189" s="8"/>
      <c r="LF189" s="8"/>
      <c r="LG189" s="8"/>
      <c r="LH189" s="8"/>
      <c r="LI189" s="8"/>
      <c r="LJ189" s="8"/>
      <c r="LK189" s="8"/>
      <c r="LL189" s="8"/>
      <c r="LM189" s="8"/>
      <c r="LN189" s="8"/>
      <c r="LO189" s="8"/>
      <c r="LP189" s="8"/>
      <c r="LQ189" s="8"/>
      <c r="LR189" s="8"/>
      <c r="LS189" s="8"/>
      <c r="LT189" s="8"/>
      <c r="LU189" s="8"/>
      <c r="LV189" s="8"/>
      <c r="LW189" s="8"/>
      <c r="LX189" s="8"/>
      <c r="LY189" s="8"/>
      <c r="LZ189" s="8"/>
      <c r="MA189" s="8"/>
      <c r="MB189" s="8"/>
      <c r="MC189" s="8"/>
      <c r="MD189" s="8"/>
      <c r="ME189" s="8"/>
      <c r="MF189" s="8"/>
      <c r="MG189" s="8"/>
      <c r="MH189" s="8"/>
      <c r="MI189" s="8"/>
      <c r="MJ189" s="8"/>
      <c r="MK189" s="8"/>
      <c r="ML189" s="8"/>
      <c r="MM189" s="8"/>
      <c r="MN189" s="8"/>
      <c r="MO189" s="8"/>
      <c r="MP189" s="8"/>
      <c r="MQ189" s="8"/>
      <c r="MR189" s="8"/>
      <c r="MS189" s="8"/>
      <c r="MT189" s="8"/>
      <c r="MU189" s="8"/>
      <c r="MV189" s="8"/>
      <c r="MW189" s="8"/>
      <c r="MX189" s="8"/>
      <c r="MY189" s="8"/>
      <c r="MZ189" s="8"/>
      <c r="NA189" s="8"/>
      <c r="NB189" s="8"/>
    </row>
    <row r="190" spans="1:366" s="9" customFormat="1" ht="30" customHeight="1" x14ac:dyDescent="0.25">
      <c r="A190" s="6" t="s">
        <v>89</v>
      </c>
      <c r="B190" s="6">
        <v>24</v>
      </c>
      <c r="C190" s="41" t="s">
        <v>109</v>
      </c>
      <c r="D190" s="49" t="s">
        <v>246</v>
      </c>
      <c r="E190" s="43">
        <f t="shared" si="90"/>
        <v>3</v>
      </c>
      <c r="F190" s="7">
        <v>8</v>
      </c>
      <c r="G190" s="7"/>
      <c r="H190" s="7">
        <v>8</v>
      </c>
      <c r="I190" s="7"/>
      <c r="J190" s="7"/>
      <c r="K190" s="7"/>
      <c r="L190" s="7"/>
      <c r="M190" s="7"/>
      <c r="N190" s="7">
        <v>8</v>
      </c>
      <c r="O190" s="20">
        <f t="shared" si="91"/>
        <v>1</v>
      </c>
      <c r="P190" s="7">
        <v>169</v>
      </c>
      <c r="Q190" s="7">
        <v>169</v>
      </c>
      <c r="R190" s="20">
        <f t="shared" si="95"/>
        <v>1</v>
      </c>
      <c r="S190" s="7">
        <v>168</v>
      </c>
      <c r="T190" s="7">
        <v>168</v>
      </c>
      <c r="U190" s="20">
        <f t="shared" si="96"/>
        <v>1</v>
      </c>
      <c r="V190" s="16">
        <v>48</v>
      </c>
      <c r="W190" s="16">
        <v>23</v>
      </c>
      <c r="X190" s="16">
        <v>48</v>
      </c>
      <c r="Y190" s="21">
        <f t="shared" si="100"/>
        <v>1</v>
      </c>
      <c r="Z190" s="33">
        <f t="shared" si="101"/>
        <v>7</v>
      </c>
      <c r="AA190" s="33">
        <f t="shared" si="102"/>
        <v>100</v>
      </c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  <c r="FO190" s="8"/>
      <c r="FP190" s="8"/>
      <c r="FQ190" s="8"/>
      <c r="FR190" s="8"/>
      <c r="FS190" s="8"/>
      <c r="FT190" s="8"/>
      <c r="FU190" s="8"/>
      <c r="FV190" s="8"/>
      <c r="FW190" s="8"/>
      <c r="FX190" s="8"/>
      <c r="FY190" s="8"/>
      <c r="FZ190" s="8"/>
      <c r="GA190" s="8"/>
      <c r="GB190" s="8"/>
      <c r="GC190" s="8"/>
      <c r="GD190" s="8"/>
      <c r="GE190" s="8"/>
      <c r="GF190" s="8"/>
      <c r="GG190" s="8"/>
      <c r="GH190" s="8"/>
      <c r="GI190" s="8"/>
      <c r="GJ190" s="8"/>
      <c r="GK190" s="8"/>
      <c r="GL190" s="8"/>
      <c r="GM190" s="8"/>
      <c r="GN190" s="8"/>
      <c r="GO190" s="8"/>
      <c r="GP190" s="8"/>
      <c r="GQ190" s="8"/>
      <c r="GR190" s="8"/>
      <c r="GS190" s="8"/>
      <c r="GT190" s="8"/>
      <c r="GU190" s="8"/>
      <c r="GV190" s="8"/>
      <c r="GW190" s="8"/>
      <c r="GX190" s="8"/>
      <c r="GY190" s="8"/>
      <c r="GZ190" s="8"/>
      <c r="HA190" s="8"/>
      <c r="HB190" s="8"/>
      <c r="HC190" s="8"/>
      <c r="HD190" s="8"/>
      <c r="HE190" s="8"/>
      <c r="HF190" s="8"/>
      <c r="HG190" s="8"/>
      <c r="HH190" s="8"/>
      <c r="HI190" s="8"/>
      <c r="HJ190" s="8"/>
      <c r="HK190" s="8"/>
      <c r="HL190" s="8"/>
      <c r="HM190" s="8"/>
      <c r="HN190" s="8"/>
      <c r="HO190" s="8"/>
      <c r="HP190" s="8"/>
      <c r="HQ190" s="8"/>
      <c r="HR190" s="8"/>
      <c r="HS190" s="8"/>
      <c r="HT190" s="8"/>
      <c r="HU190" s="8"/>
      <c r="HV190" s="8"/>
      <c r="HW190" s="8"/>
      <c r="HX190" s="8"/>
      <c r="HY190" s="8"/>
      <c r="HZ190" s="8"/>
      <c r="IA190" s="8"/>
      <c r="IB190" s="8"/>
      <c r="IC190" s="8"/>
      <c r="ID190" s="8"/>
      <c r="IE190" s="8"/>
      <c r="IF190" s="8"/>
      <c r="IG190" s="8"/>
      <c r="IH190" s="8"/>
      <c r="II190" s="8"/>
      <c r="IJ190" s="8"/>
      <c r="IK190" s="8"/>
      <c r="IL190" s="8"/>
      <c r="IM190" s="8"/>
      <c r="IN190" s="8"/>
      <c r="IO190" s="8"/>
      <c r="IP190" s="8"/>
      <c r="IQ190" s="8"/>
      <c r="IR190" s="8"/>
      <c r="IS190" s="8"/>
      <c r="IT190" s="8"/>
      <c r="IU190" s="8"/>
      <c r="IV190" s="8"/>
      <c r="IW190" s="8"/>
      <c r="IX190" s="8"/>
      <c r="IY190" s="8"/>
      <c r="IZ190" s="8"/>
      <c r="JA190" s="8"/>
      <c r="JB190" s="8"/>
      <c r="JC190" s="8"/>
      <c r="JD190" s="8"/>
      <c r="JE190" s="8"/>
      <c r="JF190" s="8"/>
      <c r="JG190" s="8"/>
      <c r="JH190" s="8"/>
      <c r="JI190" s="8"/>
      <c r="JJ190" s="8"/>
      <c r="JK190" s="8"/>
      <c r="JL190" s="8"/>
      <c r="JM190" s="8"/>
      <c r="JN190" s="8"/>
      <c r="JO190" s="8"/>
      <c r="JP190" s="8"/>
      <c r="JQ190" s="8"/>
      <c r="JR190" s="8"/>
      <c r="JS190" s="8"/>
      <c r="JT190" s="8"/>
      <c r="JU190" s="8"/>
      <c r="JV190" s="8"/>
      <c r="JW190" s="8"/>
      <c r="JX190" s="8"/>
      <c r="JY190" s="8"/>
      <c r="JZ190" s="8"/>
      <c r="KA190" s="8"/>
      <c r="KB190" s="8"/>
      <c r="KC190" s="8"/>
      <c r="KD190" s="8"/>
      <c r="KE190" s="8"/>
      <c r="KF190" s="8"/>
      <c r="KG190" s="8"/>
      <c r="KH190" s="8"/>
      <c r="KI190" s="8"/>
      <c r="KJ190" s="8"/>
      <c r="KK190" s="8"/>
      <c r="KL190" s="8"/>
      <c r="KM190" s="8"/>
      <c r="KN190" s="8"/>
      <c r="KO190" s="8"/>
      <c r="KP190" s="8"/>
      <c r="KQ190" s="8"/>
      <c r="KR190" s="8"/>
      <c r="KS190" s="8"/>
      <c r="KT190" s="8"/>
      <c r="KU190" s="8"/>
      <c r="KV190" s="8"/>
      <c r="KW190" s="8"/>
      <c r="KX190" s="8"/>
      <c r="KY190" s="8"/>
      <c r="KZ190" s="8"/>
      <c r="LA190" s="8"/>
      <c r="LB190" s="8"/>
      <c r="LC190" s="8"/>
      <c r="LD190" s="8"/>
      <c r="LE190" s="8"/>
      <c r="LF190" s="8"/>
      <c r="LG190" s="8"/>
      <c r="LH190" s="8"/>
      <c r="LI190" s="8"/>
      <c r="LJ190" s="8"/>
      <c r="LK190" s="8"/>
      <c r="LL190" s="8"/>
      <c r="LM190" s="8"/>
      <c r="LN190" s="8"/>
      <c r="LO190" s="8"/>
      <c r="LP190" s="8"/>
      <c r="LQ190" s="8"/>
      <c r="LR190" s="8"/>
      <c r="LS190" s="8"/>
      <c r="LT190" s="8"/>
      <c r="LU190" s="8"/>
      <c r="LV190" s="8"/>
      <c r="LW190" s="8"/>
      <c r="LX190" s="8"/>
      <c r="LY190" s="8"/>
      <c r="LZ190" s="8"/>
      <c r="MA190" s="8"/>
      <c r="MB190" s="8"/>
      <c r="MC190" s="8"/>
      <c r="MD190" s="8"/>
      <c r="ME190" s="8"/>
      <c r="MF190" s="8"/>
      <c r="MG190" s="8"/>
      <c r="MH190" s="8"/>
      <c r="MI190" s="8"/>
      <c r="MJ190" s="8"/>
      <c r="MK190" s="8"/>
      <c r="ML190" s="8"/>
      <c r="MM190" s="8"/>
      <c r="MN190" s="8"/>
      <c r="MO190" s="8"/>
      <c r="MP190" s="8"/>
      <c r="MQ190" s="8"/>
      <c r="MR190" s="8"/>
      <c r="MS190" s="8"/>
      <c r="MT190" s="8"/>
      <c r="MU190" s="8"/>
      <c r="MV190" s="8"/>
      <c r="MW190" s="8"/>
      <c r="MX190" s="8"/>
      <c r="MY190" s="8"/>
      <c r="MZ190" s="8"/>
      <c r="NA190" s="8"/>
      <c r="NB190" s="8"/>
    </row>
    <row r="191" spans="1:366" s="9" customFormat="1" ht="30" customHeight="1" x14ac:dyDescent="0.25">
      <c r="A191" s="6" t="s">
        <v>89</v>
      </c>
      <c r="B191" s="6">
        <v>25</v>
      </c>
      <c r="C191" s="41" t="s">
        <v>209</v>
      </c>
      <c r="D191" s="49" t="s">
        <v>246</v>
      </c>
      <c r="E191" s="43">
        <f t="shared" si="90"/>
        <v>3</v>
      </c>
      <c r="F191" s="7">
        <v>11</v>
      </c>
      <c r="G191" s="7">
        <v>2</v>
      </c>
      <c r="H191" s="7">
        <v>9</v>
      </c>
      <c r="I191" s="7"/>
      <c r="J191" s="7"/>
      <c r="K191" s="7"/>
      <c r="L191" s="7"/>
      <c r="M191" s="7"/>
      <c r="N191" s="7">
        <v>11</v>
      </c>
      <c r="O191" s="20">
        <f t="shared" si="91"/>
        <v>1</v>
      </c>
      <c r="P191" s="7">
        <v>256</v>
      </c>
      <c r="Q191" s="16">
        <v>202</v>
      </c>
      <c r="R191" s="20">
        <f t="shared" si="95"/>
        <v>0</v>
      </c>
      <c r="S191" s="7">
        <v>202</v>
      </c>
      <c r="T191" s="7">
        <v>202</v>
      </c>
      <c r="U191" s="20">
        <f t="shared" si="96"/>
        <v>1</v>
      </c>
      <c r="V191" s="16">
        <v>66</v>
      </c>
      <c r="W191" s="16">
        <v>34</v>
      </c>
      <c r="X191" s="16">
        <v>66</v>
      </c>
      <c r="Y191" s="21">
        <f t="shared" si="100"/>
        <v>1</v>
      </c>
      <c r="Z191" s="33">
        <f t="shared" si="101"/>
        <v>6</v>
      </c>
      <c r="AA191" s="33">
        <f t="shared" si="102"/>
        <v>85.714285714285708</v>
      </c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/>
      <c r="FR191" s="8"/>
      <c r="FS191" s="8"/>
      <c r="FT191" s="8"/>
      <c r="FU191" s="8"/>
      <c r="FV191" s="8"/>
      <c r="FW191" s="8"/>
      <c r="FX191" s="8"/>
      <c r="FY191" s="8"/>
      <c r="FZ191" s="8"/>
      <c r="GA191" s="8"/>
      <c r="GB191" s="8"/>
      <c r="GC191" s="8"/>
      <c r="GD191" s="8"/>
      <c r="GE191" s="8"/>
      <c r="GF191" s="8"/>
      <c r="GG191" s="8"/>
      <c r="GH191" s="8"/>
      <c r="GI191" s="8"/>
      <c r="GJ191" s="8"/>
      <c r="GK191" s="8"/>
      <c r="GL191" s="8"/>
      <c r="GM191" s="8"/>
      <c r="GN191" s="8"/>
      <c r="GO191" s="8"/>
      <c r="GP191" s="8"/>
      <c r="GQ191" s="8"/>
      <c r="GR191" s="8"/>
      <c r="GS191" s="8"/>
      <c r="GT191" s="8"/>
      <c r="GU191" s="8"/>
      <c r="GV191" s="8"/>
      <c r="GW191" s="8"/>
      <c r="GX191" s="8"/>
      <c r="GY191" s="8"/>
      <c r="GZ191" s="8"/>
      <c r="HA191" s="8"/>
      <c r="HB191" s="8"/>
      <c r="HC191" s="8"/>
      <c r="HD191" s="8"/>
      <c r="HE191" s="8"/>
      <c r="HF191" s="8"/>
      <c r="HG191" s="8"/>
      <c r="HH191" s="8"/>
      <c r="HI191" s="8"/>
      <c r="HJ191" s="8"/>
      <c r="HK191" s="8"/>
      <c r="HL191" s="8"/>
      <c r="HM191" s="8"/>
      <c r="HN191" s="8"/>
      <c r="HO191" s="8"/>
      <c r="HP191" s="8"/>
      <c r="HQ191" s="8"/>
      <c r="HR191" s="8"/>
      <c r="HS191" s="8"/>
      <c r="HT191" s="8"/>
      <c r="HU191" s="8"/>
      <c r="HV191" s="8"/>
      <c r="HW191" s="8"/>
      <c r="HX191" s="8"/>
      <c r="HY191" s="8"/>
      <c r="HZ191" s="8"/>
      <c r="IA191" s="8"/>
      <c r="IB191" s="8"/>
      <c r="IC191" s="8"/>
      <c r="ID191" s="8"/>
      <c r="IE191" s="8"/>
      <c r="IF191" s="8"/>
      <c r="IG191" s="8"/>
      <c r="IH191" s="8"/>
      <c r="II191" s="8"/>
      <c r="IJ191" s="8"/>
      <c r="IK191" s="8"/>
      <c r="IL191" s="8"/>
      <c r="IM191" s="8"/>
      <c r="IN191" s="8"/>
      <c r="IO191" s="8"/>
      <c r="IP191" s="8"/>
      <c r="IQ191" s="8"/>
      <c r="IR191" s="8"/>
      <c r="IS191" s="8"/>
      <c r="IT191" s="8"/>
      <c r="IU191" s="8"/>
      <c r="IV191" s="8"/>
      <c r="IW191" s="8"/>
      <c r="IX191" s="8"/>
      <c r="IY191" s="8"/>
      <c r="IZ191" s="8"/>
      <c r="JA191" s="8"/>
      <c r="JB191" s="8"/>
      <c r="JC191" s="8"/>
      <c r="JD191" s="8"/>
      <c r="JE191" s="8"/>
      <c r="JF191" s="8"/>
      <c r="JG191" s="8"/>
      <c r="JH191" s="8"/>
      <c r="JI191" s="8"/>
      <c r="JJ191" s="8"/>
      <c r="JK191" s="8"/>
      <c r="JL191" s="8"/>
      <c r="JM191" s="8"/>
      <c r="JN191" s="8"/>
      <c r="JO191" s="8"/>
      <c r="JP191" s="8"/>
      <c r="JQ191" s="8"/>
      <c r="JR191" s="8"/>
      <c r="JS191" s="8"/>
      <c r="JT191" s="8"/>
      <c r="JU191" s="8"/>
      <c r="JV191" s="8"/>
      <c r="JW191" s="8"/>
      <c r="JX191" s="8"/>
      <c r="JY191" s="8"/>
      <c r="JZ191" s="8"/>
      <c r="KA191" s="8"/>
      <c r="KB191" s="8"/>
      <c r="KC191" s="8"/>
      <c r="KD191" s="8"/>
      <c r="KE191" s="8"/>
      <c r="KF191" s="8"/>
      <c r="KG191" s="8"/>
      <c r="KH191" s="8"/>
      <c r="KI191" s="8"/>
      <c r="KJ191" s="8"/>
      <c r="KK191" s="8"/>
      <c r="KL191" s="8"/>
      <c r="KM191" s="8"/>
      <c r="KN191" s="8"/>
      <c r="KO191" s="8"/>
      <c r="KP191" s="8"/>
      <c r="KQ191" s="8"/>
      <c r="KR191" s="8"/>
      <c r="KS191" s="8"/>
      <c r="KT191" s="8"/>
      <c r="KU191" s="8"/>
      <c r="KV191" s="8"/>
      <c r="KW191" s="8"/>
      <c r="KX191" s="8"/>
      <c r="KY191" s="8"/>
      <c r="KZ191" s="8"/>
      <c r="LA191" s="8"/>
      <c r="LB191" s="8"/>
      <c r="LC191" s="8"/>
      <c r="LD191" s="8"/>
      <c r="LE191" s="8"/>
      <c r="LF191" s="8"/>
      <c r="LG191" s="8"/>
      <c r="LH191" s="8"/>
      <c r="LI191" s="8"/>
      <c r="LJ191" s="8"/>
      <c r="LK191" s="8"/>
      <c r="LL191" s="8"/>
      <c r="LM191" s="8"/>
      <c r="LN191" s="8"/>
      <c r="LO191" s="8"/>
      <c r="LP191" s="8"/>
      <c r="LQ191" s="8"/>
      <c r="LR191" s="8"/>
      <c r="LS191" s="8"/>
      <c r="LT191" s="8"/>
      <c r="LU191" s="8"/>
      <c r="LV191" s="8"/>
      <c r="LW191" s="8"/>
      <c r="LX191" s="8"/>
      <c r="LY191" s="8"/>
      <c r="LZ191" s="8"/>
      <c r="MA191" s="8"/>
      <c r="MB191" s="8"/>
      <c r="MC191" s="8"/>
      <c r="MD191" s="8"/>
      <c r="ME191" s="8"/>
      <c r="MF191" s="8"/>
      <c r="MG191" s="8"/>
      <c r="MH191" s="8"/>
      <c r="MI191" s="8"/>
      <c r="MJ191" s="8"/>
      <c r="MK191" s="8"/>
      <c r="ML191" s="8"/>
      <c r="MM191" s="8"/>
      <c r="MN191" s="8"/>
      <c r="MO191" s="8"/>
      <c r="MP191" s="8"/>
      <c r="MQ191" s="8"/>
      <c r="MR191" s="8"/>
      <c r="MS191" s="8"/>
      <c r="MT191" s="8"/>
      <c r="MU191" s="8"/>
      <c r="MV191" s="8"/>
      <c r="MW191" s="8"/>
      <c r="MX191" s="8"/>
      <c r="MY191" s="8"/>
      <c r="MZ191" s="8"/>
      <c r="NA191" s="8"/>
      <c r="NB191" s="8"/>
    </row>
    <row r="192" spans="1:366" s="9" customFormat="1" ht="30" customHeight="1" x14ac:dyDescent="0.25">
      <c r="A192" s="6" t="s">
        <v>89</v>
      </c>
      <c r="B192" s="6">
        <v>26</v>
      </c>
      <c r="C192" s="41" t="s">
        <v>210</v>
      </c>
      <c r="D192" s="49" t="s">
        <v>246</v>
      </c>
      <c r="E192" s="43">
        <f t="shared" si="90"/>
        <v>3</v>
      </c>
      <c r="F192" s="7">
        <v>12</v>
      </c>
      <c r="G192" s="7">
        <v>2</v>
      </c>
      <c r="H192" s="7"/>
      <c r="I192" s="7"/>
      <c r="J192" s="7"/>
      <c r="K192" s="7"/>
      <c r="L192" s="7"/>
      <c r="M192" s="7"/>
      <c r="N192" s="7">
        <v>12</v>
      </c>
      <c r="O192" s="20">
        <f t="shared" si="91"/>
        <v>1</v>
      </c>
      <c r="P192" s="7">
        <v>250</v>
      </c>
      <c r="Q192" s="7">
        <v>250</v>
      </c>
      <c r="R192" s="20">
        <f t="shared" si="95"/>
        <v>1</v>
      </c>
      <c r="S192" s="7">
        <v>250</v>
      </c>
      <c r="T192" s="7">
        <v>250</v>
      </c>
      <c r="U192" s="20">
        <f t="shared" si="96"/>
        <v>1</v>
      </c>
      <c r="V192" s="16">
        <v>83</v>
      </c>
      <c r="W192" s="16">
        <v>39</v>
      </c>
      <c r="X192" s="16">
        <v>83</v>
      </c>
      <c r="Y192" s="21">
        <f t="shared" si="100"/>
        <v>1</v>
      </c>
      <c r="Z192" s="33">
        <f t="shared" si="101"/>
        <v>7</v>
      </c>
      <c r="AA192" s="33">
        <f t="shared" si="102"/>
        <v>100</v>
      </c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  <c r="FO192" s="8"/>
      <c r="FP192" s="8"/>
      <c r="FQ192" s="8"/>
      <c r="FR192" s="8"/>
      <c r="FS192" s="8"/>
      <c r="FT192" s="8"/>
      <c r="FU192" s="8"/>
      <c r="FV192" s="8"/>
      <c r="FW192" s="8"/>
      <c r="FX192" s="8"/>
      <c r="FY192" s="8"/>
      <c r="FZ192" s="8"/>
      <c r="GA192" s="8"/>
      <c r="GB192" s="8"/>
      <c r="GC192" s="8"/>
      <c r="GD192" s="8"/>
      <c r="GE192" s="8"/>
      <c r="GF192" s="8"/>
      <c r="GG192" s="8"/>
      <c r="GH192" s="8"/>
      <c r="GI192" s="8"/>
      <c r="GJ192" s="8"/>
      <c r="GK192" s="8"/>
      <c r="GL192" s="8"/>
      <c r="GM192" s="8"/>
      <c r="GN192" s="8"/>
      <c r="GO192" s="8"/>
      <c r="GP192" s="8"/>
      <c r="GQ192" s="8"/>
      <c r="GR192" s="8"/>
      <c r="GS192" s="8"/>
      <c r="GT192" s="8"/>
      <c r="GU192" s="8"/>
      <c r="GV192" s="8"/>
      <c r="GW192" s="8"/>
      <c r="GX192" s="8"/>
      <c r="GY192" s="8"/>
      <c r="GZ192" s="8"/>
      <c r="HA192" s="8"/>
      <c r="HB192" s="8"/>
      <c r="HC192" s="8"/>
      <c r="HD192" s="8"/>
      <c r="HE192" s="8"/>
      <c r="HF192" s="8"/>
      <c r="HG192" s="8"/>
      <c r="HH192" s="8"/>
      <c r="HI192" s="8"/>
      <c r="HJ192" s="8"/>
      <c r="HK192" s="8"/>
      <c r="HL192" s="8"/>
      <c r="HM192" s="8"/>
      <c r="HN192" s="8"/>
      <c r="HO192" s="8"/>
      <c r="HP192" s="8"/>
      <c r="HQ192" s="8"/>
      <c r="HR192" s="8"/>
      <c r="HS192" s="8"/>
      <c r="HT192" s="8"/>
      <c r="HU192" s="8"/>
      <c r="HV192" s="8"/>
      <c r="HW192" s="8"/>
      <c r="HX192" s="8"/>
      <c r="HY192" s="8"/>
      <c r="HZ192" s="8"/>
      <c r="IA192" s="8"/>
      <c r="IB192" s="8"/>
      <c r="IC192" s="8"/>
      <c r="ID192" s="8"/>
      <c r="IE192" s="8"/>
      <c r="IF192" s="8"/>
      <c r="IG192" s="8"/>
      <c r="IH192" s="8"/>
      <c r="II192" s="8"/>
      <c r="IJ192" s="8"/>
      <c r="IK192" s="8"/>
      <c r="IL192" s="8"/>
      <c r="IM192" s="8"/>
      <c r="IN192" s="8"/>
      <c r="IO192" s="8"/>
      <c r="IP192" s="8"/>
      <c r="IQ192" s="8"/>
      <c r="IR192" s="8"/>
      <c r="IS192" s="8"/>
      <c r="IT192" s="8"/>
      <c r="IU192" s="8"/>
      <c r="IV192" s="8"/>
      <c r="IW192" s="8"/>
      <c r="IX192" s="8"/>
      <c r="IY192" s="8"/>
      <c r="IZ192" s="8"/>
      <c r="JA192" s="8"/>
      <c r="JB192" s="8"/>
      <c r="JC192" s="8"/>
      <c r="JD192" s="8"/>
      <c r="JE192" s="8"/>
      <c r="JF192" s="8"/>
      <c r="JG192" s="8"/>
      <c r="JH192" s="8"/>
      <c r="JI192" s="8"/>
      <c r="JJ192" s="8"/>
      <c r="JK192" s="8"/>
      <c r="JL192" s="8"/>
      <c r="JM192" s="8"/>
      <c r="JN192" s="8"/>
      <c r="JO192" s="8"/>
      <c r="JP192" s="8"/>
      <c r="JQ192" s="8"/>
      <c r="JR192" s="8"/>
      <c r="JS192" s="8"/>
      <c r="JT192" s="8"/>
      <c r="JU192" s="8"/>
      <c r="JV192" s="8"/>
      <c r="JW192" s="8"/>
      <c r="JX192" s="8"/>
      <c r="JY192" s="8"/>
      <c r="JZ192" s="8"/>
      <c r="KA192" s="8"/>
      <c r="KB192" s="8"/>
      <c r="KC192" s="8"/>
      <c r="KD192" s="8"/>
      <c r="KE192" s="8"/>
      <c r="KF192" s="8"/>
      <c r="KG192" s="8"/>
      <c r="KH192" s="8"/>
      <c r="KI192" s="8"/>
      <c r="KJ192" s="8"/>
      <c r="KK192" s="8"/>
      <c r="KL192" s="8"/>
      <c r="KM192" s="8"/>
      <c r="KN192" s="8"/>
      <c r="KO192" s="8"/>
      <c r="KP192" s="8"/>
      <c r="KQ192" s="8"/>
      <c r="KR192" s="8"/>
      <c r="KS192" s="8"/>
      <c r="KT192" s="8"/>
      <c r="KU192" s="8"/>
      <c r="KV192" s="8"/>
      <c r="KW192" s="8"/>
      <c r="KX192" s="8"/>
      <c r="KY192" s="8"/>
      <c r="KZ192" s="8"/>
      <c r="LA192" s="8"/>
      <c r="LB192" s="8"/>
      <c r="LC192" s="8"/>
      <c r="LD192" s="8"/>
      <c r="LE192" s="8"/>
      <c r="LF192" s="8"/>
      <c r="LG192" s="8"/>
      <c r="LH192" s="8"/>
      <c r="LI192" s="8"/>
      <c r="LJ192" s="8"/>
      <c r="LK192" s="8"/>
      <c r="LL192" s="8"/>
      <c r="LM192" s="8"/>
      <c r="LN192" s="8"/>
      <c r="LO192" s="8"/>
      <c r="LP192" s="8"/>
      <c r="LQ192" s="8"/>
      <c r="LR192" s="8"/>
      <c r="LS192" s="8"/>
      <c r="LT192" s="8"/>
      <c r="LU192" s="8"/>
      <c r="LV192" s="8"/>
      <c r="LW192" s="8"/>
      <c r="LX192" s="8"/>
      <c r="LY192" s="8"/>
      <c r="LZ192" s="8"/>
      <c r="MA192" s="8"/>
      <c r="MB192" s="8"/>
      <c r="MC192" s="8"/>
      <c r="MD192" s="8"/>
      <c r="ME192" s="8"/>
      <c r="MF192" s="8"/>
      <c r="MG192" s="8"/>
      <c r="MH192" s="8"/>
      <c r="MI192" s="8"/>
      <c r="MJ192" s="8"/>
      <c r="MK192" s="8"/>
      <c r="ML192" s="8"/>
      <c r="MM192" s="8"/>
      <c r="MN192" s="8"/>
      <c r="MO192" s="8"/>
      <c r="MP192" s="8"/>
      <c r="MQ192" s="8"/>
      <c r="MR192" s="8"/>
      <c r="MS192" s="8"/>
      <c r="MT192" s="8"/>
      <c r="MU192" s="8"/>
      <c r="MV192" s="8"/>
      <c r="MW192" s="8"/>
      <c r="MX192" s="8"/>
      <c r="MY192" s="8"/>
      <c r="MZ192" s="8"/>
      <c r="NA192" s="8"/>
      <c r="NB192" s="8"/>
    </row>
    <row r="193" spans="1:366" s="9" customFormat="1" ht="30" customHeight="1" x14ac:dyDescent="0.25">
      <c r="A193" s="6" t="s">
        <v>89</v>
      </c>
      <c r="B193" s="6">
        <v>27</v>
      </c>
      <c r="C193" s="41" t="s">
        <v>110</v>
      </c>
      <c r="D193" s="49" t="s">
        <v>246</v>
      </c>
      <c r="E193" s="43">
        <f t="shared" si="90"/>
        <v>3</v>
      </c>
      <c r="F193" s="7">
        <v>4</v>
      </c>
      <c r="G193" s="7">
        <v>0</v>
      </c>
      <c r="H193" s="7">
        <v>4</v>
      </c>
      <c r="I193" s="7"/>
      <c r="J193" s="7"/>
      <c r="K193" s="7"/>
      <c r="L193" s="7"/>
      <c r="M193" s="7"/>
      <c r="N193" s="7">
        <v>4</v>
      </c>
      <c r="O193" s="20">
        <f t="shared" si="91"/>
        <v>1</v>
      </c>
      <c r="P193" s="7">
        <v>95</v>
      </c>
      <c r="Q193" s="7">
        <v>95</v>
      </c>
      <c r="R193" s="20">
        <f t="shared" si="95"/>
        <v>1</v>
      </c>
      <c r="S193" s="7">
        <v>55</v>
      </c>
      <c r="T193" s="7">
        <v>55</v>
      </c>
      <c r="U193" s="20">
        <f t="shared" si="96"/>
        <v>1</v>
      </c>
      <c r="V193" s="16">
        <v>21</v>
      </c>
      <c r="W193" s="16">
        <v>11</v>
      </c>
      <c r="X193" s="16">
        <v>21</v>
      </c>
      <c r="Y193" s="21">
        <f t="shared" si="100"/>
        <v>1</v>
      </c>
      <c r="Z193" s="33">
        <f t="shared" si="101"/>
        <v>7</v>
      </c>
      <c r="AA193" s="33">
        <f t="shared" si="102"/>
        <v>100</v>
      </c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/>
      <c r="FR193" s="8"/>
      <c r="FS193" s="8"/>
      <c r="FT193" s="8"/>
      <c r="FU193" s="8"/>
      <c r="FV193" s="8"/>
      <c r="FW193" s="8"/>
      <c r="FX193" s="8"/>
      <c r="FY193" s="8"/>
      <c r="FZ193" s="8"/>
      <c r="GA193" s="8"/>
      <c r="GB193" s="8"/>
      <c r="GC193" s="8"/>
      <c r="GD193" s="8"/>
      <c r="GE193" s="8"/>
      <c r="GF193" s="8"/>
      <c r="GG193" s="8"/>
      <c r="GH193" s="8"/>
      <c r="GI193" s="8"/>
      <c r="GJ193" s="8"/>
      <c r="GK193" s="8"/>
      <c r="GL193" s="8"/>
      <c r="GM193" s="8"/>
      <c r="GN193" s="8"/>
      <c r="GO193" s="8"/>
      <c r="GP193" s="8"/>
      <c r="GQ193" s="8"/>
      <c r="GR193" s="8"/>
      <c r="GS193" s="8"/>
      <c r="GT193" s="8"/>
      <c r="GU193" s="8"/>
      <c r="GV193" s="8"/>
      <c r="GW193" s="8"/>
      <c r="GX193" s="8"/>
      <c r="GY193" s="8"/>
      <c r="GZ193" s="8"/>
      <c r="HA193" s="8"/>
      <c r="HB193" s="8"/>
      <c r="HC193" s="8"/>
      <c r="HD193" s="8"/>
      <c r="HE193" s="8"/>
      <c r="HF193" s="8"/>
      <c r="HG193" s="8"/>
      <c r="HH193" s="8"/>
      <c r="HI193" s="8"/>
      <c r="HJ193" s="8"/>
      <c r="HK193" s="8"/>
      <c r="HL193" s="8"/>
      <c r="HM193" s="8"/>
      <c r="HN193" s="8"/>
      <c r="HO193" s="8"/>
      <c r="HP193" s="8"/>
      <c r="HQ193" s="8"/>
      <c r="HR193" s="8"/>
      <c r="HS193" s="8"/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/>
      <c r="IL193" s="8"/>
      <c r="IM193" s="8"/>
      <c r="IN193" s="8"/>
      <c r="IO193" s="8"/>
      <c r="IP193" s="8"/>
      <c r="IQ193" s="8"/>
      <c r="IR193" s="8"/>
      <c r="IS193" s="8"/>
      <c r="IT193" s="8"/>
      <c r="IU193" s="8"/>
      <c r="IV193" s="8"/>
      <c r="IW193" s="8"/>
      <c r="IX193" s="8"/>
      <c r="IY193" s="8"/>
      <c r="IZ193" s="8"/>
      <c r="JA193" s="8"/>
      <c r="JB193" s="8"/>
      <c r="JC193" s="8"/>
      <c r="JD193" s="8"/>
      <c r="JE193" s="8"/>
      <c r="JF193" s="8"/>
      <c r="JG193" s="8"/>
      <c r="JH193" s="8"/>
      <c r="JI193" s="8"/>
      <c r="JJ193" s="8"/>
      <c r="JK193" s="8"/>
      <c r="JL193" s="8"/>
      <c r="JM193" s="8"/>
      <c r="JN193" s="8"/>
      <c r="JO193" s="8"/>
      <c r="JP193" s="8"/>
      <c r="JQ193" s="8"/>
      <c r="JR193" s="8"/>
      <c r="JS193" s="8"/>
      <c r="JT193" s="8"/>
      <c r="JU193" s="8"/>
      <c r="JV193" s="8"/>
      <c r="JW193" s="8"/>
      <c r="JX193" s="8"/>
      <c r="JY193" s="8"/>
      <c r="JZ193" s="8"/>
      <c r="KA193" s="8"/>
      <c r="KB193" s="8"/>
      <c r="KC193" s="8"/>
      <c r="KD193" s="8"/>
      <c r="KE193" s="8"/>
      <c r="KF193" s="8"/>
      <c r="KG193" s="8"/>
      <c r="KH193" s="8"/>
      <c r="KI193" s="8"/>
      <c r="KJ193" s="8"/>
      <c r="KK193" s="8"/>
      <c r="KL193" s="8"/>
      <c r="KM193" s="8"/>
      <c r="KN193" s="8"/>
      <c r="KO193" s="8"/>
      <c r="KP193" s="8"/>
      <c r="KQ193" s="8"/>
      <c r="KR193" s="8"/>
      <c r="KS193" s="8"/>
      <c r="KT193" s="8"/>
      <c r="KU193" s="8"/>
      <c r="KV193" s="8"/>
      <c r="KW193" s="8"/>
      <c r="KX193" s="8"/>
      <c r="KY193" s="8"/>
      <c r="KZ193" s="8"/>
      <c r="LA193" s="8"/>
      <c r="LB193" s="8"/>
      <c r="LC193" s="8"/>
      <c r="LD193" s="8"/>
      <c r="LE193" s="8"/>
      <c r="LF193" s="8"/>
      <c r="LG193" s="8"/>
      <c r="LH193" s="8"/>
      <c r="LI193" s="8"/>
      <c r="LJ193" s="8"/>
      <c r="LK193" s="8"/>
      <c r="LL193" s="8"/>
      <c r="LM193" s="8"/>
      <c r="LN193" s="8"/>
      <c r="LO193" s="8"/>
      <c r="LP193" s="8"/>
      <c r="LQ193" s="8"/>
      <c r="LR193" s="8"/>
      <c r="LS193" s="8"/>
      <c r="LT193" s="8"/>
      <c r="LU193" s="8"/>
      <c r="LV193" s="8"/>
      <c r="LW193" s="8"/>
      <c r="LX193" s="8"/>
      <c r="LY193" s="8"/>
      <c r="LZ193" s="8"/>
      <c r="MA193" s="8"/>
      <c r="MB193" s="8"/>
      <c r="MC193" s="8"/>
      <c r="MD193" s="8"/>
      <c r="ME193" s="8"/>
      <c r="MF193" s="8"/>
      <c r="MG193" s="8"/>
      <c r="MH193" s="8"/>
      <c r="MI193" s="8"/>
      <c r="MJ193" s="8"/>
      <c r="MK193" s="8"/>
      <c r="ML193" s="8"/>
      <c r="MM193" s="8"/>
      <c r="MN193" s="8"/>
      <c r="MO193" s="8"/>
      <c r="MP193" s="8"/>
      <c r="MQ193" s="8"/>
      <c r="MR193" s="8"/>
      <c r="MS193" s="8"/>
      <c r="MT193" s="8"/>
      <c r="MU193" s="8"/>
      <c r="MV193" s="8"/>
      <c r="MW193" s="8"/>
      <c r="MX193" s="8"/>
      <c r="MY193" s="8"/>
      <c r="MZ193" s="8"/>
      <c r="NA193" s="8"/>
      <c r="NB193" s="8"/>
    </row>
    <row r="194" spans="1:366" s="9" customFormat="1" ht="30" customHeight="1" x14ac:dyDescent="0.25">
      <c r="A194" s="6" t="s">
        <v>89</v>
      </c>
      <c r="B194" s="6">
        <v>28</v>
      </c>
      <c r="C194" s="41" t="s">
        <v>111</v>
      </c>
      <c r="D194" s="49" t="s">
        <v>246</v>
      </c>
      <c r="E194" s="43">
        <f t="shared" si="90"/>
        <v>3</v>
      </c>
      <c r="F194" s="7">
        <v>12</v>
      </c>
      <c r="G194" s="7">
        <v>1</v>
      </c>
      <c r="H194" s="7">
        <v>11</v>
      </c>
      <c r="I194" s="7"/>
      <c r="J194" s="7"/>
      <c r="K194" s="7"/>
      <c r="L194" s="7"/>
      <c r="M194" s="7"/>
      <c r="N194" s="7">
        <v>12</v>
      </c>
      <c r="O194" s="20">
        <f t="shared" si="91"/>
        <v>1</v>
      </c>
      <c r="P194" s="7">
        <v>263</v>
      </c>
      <c r="Q194" s="7">
        <v>263</v>
      </c>
      <c r="R194" s="20">
        <f t="shared" si="95"/>
        <v>1</v>
      </c>
      <c r="S194" s="7">
        <v>220</v>
      </c>
      <c r="T194" s="7">
        <v>220</v>
      </c>
      <c r="U194" s="20">
        <f t="shared" si="96"/>
        <v>1</v>
      </c>
      <c r="V194" s="16">
        <v>80</v>
      </c>
      <c r="W194" s="16">
        <v>38</v>
      </c>
      <c r="X194" s="16">
        <v>80</v>
      </c>
      <c r="Y194" s="21">
        <f t="shared" si="100"/>
        <v>1</v>
      </c>
      <c r="Z194" s="33">
        <f t="shared" si="101"/>
        <v>7</v>
      </c>
      <c r="AA194" s="33">
        <f t="shared" si="102"/>
        <v>100</v>
      </c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  <c r="FO194" s="8"/>
      <c r="FP194" s="8"/>
      <c r="FQ194" s="8"/>
      <c r="FR194" s="8"/>
      <c r="FS194" s="8"/>
      <c r="FT194" s="8"/>
      <c r="FU194" s="8"/>
      <c r="FV194" s="8"/>
      <c r="FW194" s="8"/>
      <c r="FX194" s="8"/>
      <c r="FY194" s="8"/>
      <c r="FZ194" s="8"/>
      <c r="GA194" s="8"/>
      <c r="GB194" s="8"/>
      <c r="GC194" s="8"/>
      <c r="GD194" s="8"/>
      <c r="GE194" s="8"/>
      <c r="GF194" s="8"/>
      <c r="GG194" s="8"/>
      <c r="GH194" s="8"/>
      <c r="GI194" s="8"/>
      <c r="GJ194" s="8"/>
      <c r="GK194" s="8"/>
      <c r="GL194" s="8"/>
      <c r="GM194" s="8"/>
      <c r="GN194" s="8"/>
      <c r="GO194" s="8"/>
      <c r="GP194" s="8"/>
      <c r="GQ194" s="8"/>
      <c r="GR194" s="8"/>
      <c r="GS194" s="8"/>
      <c r="GT194" s="8"/>
      <c r="GU194" s="8"/>
      <c r="GV194" s="8"/>
      <c r="GW194" s="8"/>
      <c r="GX194" s="8"/>
      <c r="GY194" s="8"/>
      <c r="GZ194" s="8"/>
      <c r="HA194" s="8"/>
      <c r="HB194" s="8"/>
      <c r="HC194" s="8"/>
      <c r="HD194" s="8"/>
      <c r="HE194" s="8"/>
      <c r="HF194" s="8"/>
      <c r="HG194" s="8"/>
      <c r="HH194" s="8"/>
      <c r="HI194" s="8"/>
      <c r="HJ194" s="8"/>
      <c r="HK194" s="8"/>
      <c r="HL194" s="8"/>
      <c r="HM194" s="8"/>
      <c r="HN194" s="8"/>
      <c r="HO194" s="8"/>
      <c r="HP194" s="8"/>
      <c r="HQ194" s="8"/>
      <c r="HR194" s="8"/>
      <c r="HS194" s="8"/>
      <c r="HT194" s="8"/>
      <c r="HU194" s="8"/>
      <c r="HV194" s="8"/>
      <c r="HW194" s="8"/>
      <c r="HX194" s="8"/>
      <c r="HY194" s="8"/>
      <c r="HZ194" s="8"/>
      <c r="IA194" s="8"/>
      <c r="IB194" s="8"/>
      <c r="IC194" s="8"/>
      <c r="ID194" s="8"/>
      <c r="IE194" s="8"/>
      <c r="IF194" s="8"/>
      <c r="IG194" s="8"/>
      <c r="IH194" s="8"/>
      <c r="II194" s="8"/>
      <c r="IJ194" s="8"/>
      <c r="IK194" s="8"/>
      <c r="IL194" s="8"/>
      <c r="IM194" s="8"/>
      <c r="IN194" s="8"/>
      <c r="IO194" s="8"/>
      <c r="IP194" s="8"/>
      <c r="IQ194" s="8"/>
      <c r="IR194" s="8"/>
      <c r="IS194" s="8"/>
      <c r="IT194" s="8"/>
      <c r="IU194" s="8"/>
      <c r="IV194" s="8"/>
      <c r="IW194" s="8"/>
      <c r="IX194" s="8"/>
      <c r="IY194" s="8"/>
      <c r="IZ194" s="8"/>
      <c r="JA194" s="8"/>
      <c r="JB194" s="8"/>
      <c r="JC194" s="8"/>
      <c r="JD194" s="8"/>
      <c r="JE194" s="8"/>
      <c r="JF194" s="8"/>
      <c r="JG194" s="8"/>
      <c r="JH194" s="8"/>
      <c r="JI194" s="8"/>
      <c r="JJ194" s="8"/>
      <c r="JK194" s="8"/>
      <c r="JL194" s="8"/>
      <c r="JM194" s="8"/>
      <c r="JN194" s="8"/>
      <c r="JO194" s="8"/>
      <c r="JP194" s="8"/>
      <c r="JQ194" s="8"/>
      <c r="JR194" s="8"/>
      <c r="JS194" s="8"/>
      <c r="JT194" s="8"/>
      <c r="JU194" s="8"/>
      <c r="JV194" s="8"/>
      <c r="JW194" s="8"/>
      <c r="JX194" s="8"/>
      <c r="JY194" s="8"/>
      <c r="JZ194" s="8"/>
      <c r="KA194" s="8"/>
      <c r="KB194" s="8"/>
      <c r="KC194" s="8"/>
      <c r="KD194" s="8"/>
      <c r="KE194" s="8"/>
      <c r="KF194" s="8"/>
      <c r="KG194" s="8"/>
      <c r="KH194" s="8"/>
      <c r="KI194" s="8"/>
      <c r="KJ194" s="8"/>
      <c r="KK194" s="8"/>
      <c r="KL194" s="8"/>
      <c r="KM194" s="8"/>
      <c r="KN194" s="8"/>
      <c r="KO194" s="8"/>
      <c r="KP194" s="8"/>
      <c r="KQ194" s="8"/>
      <c r="KR194" s="8"/>
      <c r="KS194" s="8"/>
      <c r="KT194" s="8"/>
      <c r="KU194" s="8"/>
      <c r="KV194" s="8"/>
      <c r="KW194" s="8"/>
      <c r="KX194" s="8"/>
      <c r="KY194" s="8"/>
      <c r="KZ194" s="8"/>
      <c r="LA194" s="8"/>
      <c r="LB194" s="8"/>
      <c r="LC194" s="8"/>
      <c r="LD194" s="8"/>
      <c r="LE194" s="8"/>
      <c r="LF194" s="8"/>
      <c r="LG194" s="8"/>
      <c r="LH194" s="8"/>
      <c r="LI194" s="8"/>
      <c r="LJ194" s="8"/>
      <c r="LK194" s="8"/>
      <c r="LL194" s="8"/>
      <c r="LM194" s="8"/>
      <c r="LN194" s="8"/>
      <c r="LO194" s="8"/>
      <c r="LP194" s="8"/>
      <c r="LQ194" s="8"/>
      <c r="LR194" s="8"/>
      <c r="LS194" s="8"/>
      <c r="LT194" s="8"/>
      <c r="LU194" s="8"/>
      <c r="LV194" s="8"/>
      <c r="LW194" s="8"/>
      <c r="LX194" s="8"/>
      <c r="LY194" s="8"/>
      <c r="LZ194" s="8"/>
      <c r="MA194" s="8"/>
      <c r="MB194" s="8"/>
      <c r="MC194" s="8"/>
      <c r="MD194" s="8"/>
      <c r="ME194" s="8"/>
      <c r="MF194" s="8"/>
      <c r="MG194" s="8"/>
      <c r="MH194" s="8"/>
      <c r="MI194" s="8"/>
      <c r="MJ194" s="8"/>
      <c r="MK194" s="8"/>
      <c r="ML194" s="8"/>
      <c r="MM194" s="8"/>
      <c r="MN194" s="8"/>
      <c r="MO194" s="8"/>
      <c r="MP194" s="8"/>
      <c r="MQ194" s="8"/>
      <c r="MR194" s="8"/>
      <c r="MS194" s="8"/>
      <c r="MT194" s="8"/>
      <c r="MU194" s="8"/>
      <c r="MV194" s="8"/>
      <c r="MW194" s="8"/>
      <c r="MX194" s="8"/>
      <c r="MY194" s="8"/>
      <c r="MZ194" s="8"/>
      <c r="NA194" s="8"/>
      <c r="NB194" s="8"/>
    </row>
    <row r="195" spans="1:366" s="9" customFormat="1" ht="30" customHeight="1" x14ac:dyDescent="0.25">
      <c r="A195" s="6" t="s">
        <v>89</v>
      </c>
      <c r="B195" s="6">
        <v>29</v>
      </c>
      <c r="C195" s="41" t="s">
        <v>112</v>
      </c>
      <c r="D195" s="49" t="s">
        <v>246</v>
      </c>
      <c r="E195" s="43">
        <f t="shared" si="90"/>
        <v>3</v>
      </c>
      <c r="F195" s="7">
        <v>14</v>
      </c>
      <c r="G195" s="7">
        <v>2</v>
      </c>
      <c r="H195" s="7">
        <v>12</v>
      </c>
      <c r="I195" s="7"/>
      <c r="J195" s="7"/>
      <c r="K195" s="7"/>
      <c r="L195" s="7"/>
      <c r="M195" s="7"/>
      <c r="N195" s="7">
        <v>14</v>
      </c>
      <c r="O195" s="20">
        <f t="shared" si="91"/>
        <v>1</v>
      </c>
      <c r="P195" s="16">
        <v>308</v>
      </c>
      <c r="Q195" s="16">
        <v>308</v>
      </c>
      <c r="R195" s="20">
        <f t="shared" si="95"/>
        <v>1</v>
      </c>
      <c r="S195" s="7">
        <v>304</v>
      </c>
      <c r="T195" s="7">
        <v>304</v>
      </c>
      <c r="U195" s="20">
        <f t="shared" si="96"/>
        <v>1</v>
      </c>
      <c r="V195" s="16">
        <v>92</v>
      </c>
      <c r="W195" s="16">
        <v>44</v>
      </c>
      <c r="X195" s="16">
        <v>92</v>
      </c>
      <c r="Y195" s="21">
        <f t="shared" si="100"/>
        <v>1</v>
      </c>
      <c r="Z195" s="33">
        <f t="shared" si="101"/>
        <v>7</v>
      </c>
      <c r="AA195" s="33">
        <f t="shared" si="102"/>
        <v>100</v>
      </c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/>
      <c r="FR195" s="8"/>
      <c r="FS195" s="8"/>
      <c r="FT195" s="8"/>
      <c r="FU195" s="8"/>
      <c r="FV195" s="8"/>
      <c r="FW195" s="8"/>
      <c r="FX195" s="8"/>
      <c r="FY195" s="8"/>
      <c r="FZ195" s="8"/>
      <c r="GA195" s="8"/>
      <c r="GB195" s="8"/>
      <c r="GC195" s="8"/>
      <c r="GD195" s="8"/>
      <c r="GE195" s="8"/>
      <c r="GF195" s="8"/>
      <c r="GG195" s="8"/>
      <c r="GH195" s="8"/>
      <c r="GI195" s="8"/>
      <c r="GJ195" s="8"/>
      <c r="GK195" s="8"/>
      <c r="GL195" s="8"/>
      <c r="GM195" s="8"/>
      <c r="GN195" s="8"/>
      <c r="GO195" s="8"/>
      <c r="GP195" s="8"/>
      <c r="GQ195" s="8"/>
      <c r="GR195" s="8"/>
      <c r="GS195" s="8"/>
      <c r="GT195" s="8"/>
      <c r="GU195" s="8"/>
      <c r="GV195" s="8"/>
      <c r="GW195" s="8"/>
      <c r="GX195" s="8"/>
      <c r="GY195" s="8"/>
      <c r="GZ195" s="8"/>
      <c r="HA195" s="8"/>
      <c r="HB195" s="8"/>
      <c r="HC195" s="8"/>
      <c r="HD195" s="8"/>
      <c r="HE195" s="8"/>
      <c r="HF195" s="8"/>
      <c r="HG195" s="8"/>
      <c r="HH195" s="8"/>
      <c r="HI195" s="8"/>
      <c r="HJ195" s="8"/>
      <c r="HK195" s="8"/>
      <c r="HL195" s="8"/>
      <c r="HM195" s="8"/>
      <c r="HN195" s="8"/>
      <c r="HO195" s="8"/>
      <c r="HP195" s="8"/>
      <c r="HQ195" s="8"/>
      <c r="HR195" s="8"/>
      <c r="HS195" s="8"/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  <c r="IJ195" s="8"/>
      <c r="IK195" s="8"/>
      <c r="IL195" s="8"/>
      <c r="IM195" s="8"/>
      <c r="IN195" s="8"/>
      <c r="IO195" s="8"/>
      <c r="IP195" s="8"/>
      <c r="IQ195" s="8"/>
      <c r="IR195" s="8"/>
      <c r="IS195" s="8"/>
      <c r="IT195" s="8"/>
      <c r="IU195" s="8"/>
      <c r="IV195" s="8"/>
      <c r="IW195" s="8"/>
      <c r="IX195" s="8"/>
      <c r="IY195" s="8"/>
      <c r="IZ195" s="8"/>
      <c r="JA195" s="8"/>
      <c r="JB195" s="8"/>
      <c r="JC195" s="8"/>
      <c r="JD195" s="8"/>
      <c r="JE195" s="8"/>
      <c r="JF195" s="8"/>
      <c r="JG195" s="8"/>
      <c r="JH195" s="8"/>
      <c r="JI195" s="8"/>
      <c r="JJ195" s="8"/>
      <c r="JK195" s="8"/>
      <c r="JL195" s="8"/>
      <c r="JM195" s="8"/>
      <c r="JN195" s="8"/>
      <c r="JO195" s="8"/>
      <c r="JP195" s="8"/>
      <c r="JQ195" s="8"/>
      <c r="JR195" s="8"/>
      <c r="JS195" s="8"/>
      <c r="JT195" s="8"/>
      <c r="JU195" s="8"/>
      <c r="JV195" s="8"/>
      <c r="JW195" s="8"/>
      <c r="JX195" s="8"/>
      <c r="JY195" s="8"/>
      <c r="JZ195" s="8"/>
      <c r="KA195" s="8"/>
      <c r="KB195" s="8"/>
      <c r="KC195" s="8"/>
      <c r="KD195" s="8"/>
      <c r="KE195" s="8"/>
      <c r="KF195" s="8"/>
      <c r="KG195" s="8"/>
      <c r="KH195" s="8"/>
      <c r="KI195" s="8"/>
      <c r="KJ195" s="8"/>
      <c r="KK195" s="8"/>
      <c r="KL195" s="8"/>
      <c r="KM195" s="8"/>
      <c r="KN195" s="8"/>
      <c r="KO195" s="8"/>
      <c r="KP195" s="8"/>
      <c r="KQ195" s="8"/>
      <c r="KR195" s="8"/>
      <c r="KS195" s="8"/>
      <c r="KT195" s="8"/>
      <c r="KU195" s="8"/>
      <c r="KV195" s="8"/>
      <c r="KW195" s="8"/>
      <c r="KX195" s="8"/>
      <c r="KY195" s="8"/>
      <c r="KZ195" s="8"/>
      <c r="LA195" s="8"/>
      <c r="LB195" s="8"/>
      <c r="LC195" s="8"/>
      <c r="LD195" s="8"/>
      <c r="LE195" s="8"/>
      <c r="LF195" s="8"/>
      <c r="LG195" s="8"/>
      <c r="LH195" s="8"/>
      <c r="LI195" s="8"/>
      <c r="LJ195" s="8"/>
      <c r="LK195" s="8"/>
      <c r="LL195" s="8"/>
      <c r="LM195" s="8"/>
      <c r="LN195" s="8"/>
      <c r="LO195" s="8"/>
      <c r="LP195" s="8"/>
      <c r="LQ195" s="8"/>
      <c r="LR195" s="8"/>
      <c r="LS195" s="8"/>
      <c r="LT195" s="8"/>
      <c r="LU195" s="8"/>
      <c r="LV195" s="8"/>
      <c r="LW195" s="8"/>
      <c r="LX195" s="8"/>
      <c r="LY195" s="8"/>
      <c r="LZ195" s="8"/>
      <c r="MA195" s="8"/>
      <c r="MB195" s="8"/>
      <c r="MC195" s="8"/>
      <c r="MD195" s="8"/>
      <c r="ME195" s="8"/>
      <c r="MF195" s="8"/>
      <c r="MG195" s="8"/>
      <c r="MH195" s="8"/>
      <c r="MI195" s="8"/>
      <c r="MJ195" s="8"/>
      <c r="MK195" s="8"/>
      <c r="ML195" s="8"/>
      <c r="MM195" s="8"/>
      <c r="MN195" s="8"/>
      <c r="MO195" s="8"/>
      <c r="MP195" s="8"/>
      <c r="MQ195" s="8"/>
      <c r="MR195" s="8"/>
      <c r="MS195" s="8"/>
      <c r="MT195" s="8"/>
      <c r="MU195" s="8"/>
      <c r="MV195" s="8"/>
      <c r="MW195" s="8"/>
      <c r="MX195" s="8"/>
      <c r="MY195" s="8"/>
      <c r="MZ195" s="8"/>
      <c r="NA195" s="8"/>
      <c r="NB195" s="8"/>
    </row>
    <row r="196" spans="1:366" s="9" customFormat="1" ht="30" customHeight="1" x14ac:dyDescent="0.25">
      <c r="A196" s="6" t="s">
        <v>89</v>
      </c>
      <c r="B196" s="6">
        <v>30</v>
      </c>
      <c r="C196" s="41" t="s">
        <v>216</v>
      </c>
      <c r="D196" s="49" t="s">
        <v>246</v>
      </c>
      <c r="E196" s="43">
        <f t="shared" si="90"/>
        <v>3</v>
      </c>
      <c r="F196" s="7">
        <v>9</v>
      </c>
      <c r="G196" s="7">
        <v>5</v>
      </c>
      <c r="H196" s="7">
        <v>4</v>
      </c>
      <c r="I196" s="7"/>
      <c r="J196" s="7"/>
      <c r="K196" s="7"/>
      <c r="L196" s="7"/>
      <c r="M196" s="7"/>
      <c r="N196" s="7">
        <v>9</v>
      </c>
      <c r="O196" s="20">
        <f t="shared" si="91"/>
        <v>1</v>
      </c>
      <c r="P196" s="7">
        <v>160</v>
      </c>
      <c r="Q196" s="7">
        <v>160</v>
      </c>
      <c r="R196" s="20">
        <f t="shared" si="95"/>
        <v>1</v>
      </c>
      <c r="S196" s="7">
        <v>115</v>
      </c>
      <c r="T196" s="7">
        <v>115</v>
      </c>
      <c r="U196" s="20">
        <f t="shared" si="96"/>
        <v>1</v>
      </c>
      <c r="V196" s="16">
        <v>52</v>
      </c>
      <c r="W196" s="16">
        <v>26</v>
      </c>
      <c r="X196" s="16">
        <v>52</v>
      </c>
      <c r="Y196" s="21">
        <f t="shared" si="100"/>
        <v>1</v>
      </c>
      <c r="Z196" s="33">
        <f t="shared" si="101"/>
        <v>7</v>
      </c>
      <c r="AA196" s="33">
        <f t="shared" si="102"/>
        <v>100</v>
      </c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  <c r="GT196" s="8"/>
      <c r="GU196" s="8"/>
      <c r="GV196" s="8"/>
      <c r="GW196" s="8"/>
      <c r="GX196" s="8"/>
      <c r="GY196" s="8"/>
      <c r="GZ196" s="8"/>
      <c r="HA196" s="8"/>
      <c r="HB196" s="8"/>
      <c r="HC196" s="8"/>
      <c r="HD196" s="8"/>
      <c r="HE196" s="8"/>
      <c r="HF196" s="8"/>
      <c r="HG196" s="8"/>
      <c r="HH196" s="8"/>
      <c r="HI196" s="8"/>
      <c r="HJ196" s="8"/>
      <c r="HK196" s="8"/>
      <c r="HL196" s="8"/>
      <c r="HM196" s="8"/>
      <c r="HN196" s="8"/>
      <c r="HO196" s="8"/>
      <c r="HP196" s="8"/>
      <c r="HQ196" s="8"/>
      <c r="HR196" s="8"/>
      <c r="HS196" s="8"/>
      <c r="HT196" s="8"/>
      <c r="HU196" s="8"/>
      <c r="HV196" s="8"/>
      <c r="HW196" s="8"/>
      <c r="HX196" s="8"/>
      <c r="HY196" s="8"/>
      <c r="HZ196" s="8"/>
      <c r="IA196" s="8"/>
      <c r="IB196" s="8"/>
      <c r="IC196" s="8"/>
      <c r="ID196" s="8"/>
      <c r="IE196" s="8"/>
      <c r="IF196" s="8"/>
      <c r="IG196" s="8"/>
      <c r="IH196" s="8"/>
      <c r="II196" s="8"/>
      <c r="IJ196" s="8"/>
      <c r="IK196" s="8"/>
      <c r="IL196" s="8"/>
      <c r="IM196" s="8"/>
      <c r="IN196" s="8"/>
      <c r="IO196" s="8"/>
      <c r="IP196" s="8"/>
      <c r="IQ196" s="8"/>
      <c r="IR196" s="8"/>
      <c r="IS196" s="8"/>
      <c r="IT196" s="8"/>
      <c r="IU196" s="8"/>
      <c r="IV196" s="8"/>
      <c r="IW196" s="8"/>
      <c r="IX196" s="8"/>
      <c r="IY196" s="8"/>
      <c r="IZ196" s="8"/>
      <c r="JA196" s="8"/>
      <c r="JB196" s="8"/>
      <c r="JC196" s="8"/>
      <c r="JD196" s="8"/>
      <c r="JE196" s="8"/>
      <c r="JF196" s="8"/>
      <c r="JG196" s="8"/>
      <c r="JH196" s="8"/>
      <c r="JI196" s="8"/>
      <c r="JJ196" s="8"/>
      <c r="JK196" s="8"/>
      <c r="JL196" s="8"/>
      <c r="JM196" s="8"/>
      <c r="JN196" s="8"/>
      <c r="JO196" s="8"/>
      <c r="JP196" s="8"/>
      <c r="JQ196" s="8"/>
      <c r="JR196" s="8"/>
      <c r="JS196" s="8"/>
      <c r="JT196" s="8"/>
      <c r="JU196" s="8"/>
      <c r="JV196" s="8"/>
      <c r="JW196" s="8"/>
      <c r="JX196" s="8"/>
      <c r="JY196" s="8"/>
      <c r="JZ196" s="8"/>
      <c r="KA196" s="8"/>
      <c r="KB196" s="8"/>
      <c r="KC196" s="8"/>
      <c r="KD196" s="8"/>
      <c r="KE196" s="8"/>
      <c r="KF196" s="8"/>
      <c r="KG196" s="8"/>
      <c r="KH196" s="8"/>
      <c r="KI196" s="8"/>
      <c r="KJ196" s="8"/>
      <c r="KK196" s="8"/>
      <c r="KL196" s="8"/>
      <c r="KM196" s="8"/>
      <c r="KN196" s="8"/>
      <c r="KO196" s="8"/>
      <c r="KP196" s="8"/>
      <c r="KQ196" s="8"/>
      <c r="KR196" s="8"/>
      <c r="KS196" s="8"/>
      <c r="KT196" s="8"/>
      <c r="KU196" s="8"/>
      <c r="KV196" s="8"/>
      <c r="KW196" s="8"/>
      <c r="KX196" s="8"/>
      <c r="KY196" s="8"/>
      <c r="KZ196" s="8"/>
      <c r="LA196" s="8"/>
      <c r="LB196" s="8"/>
      <c r="LC196" s="8"/>
      <c r="LD196" s="8"/>
      <c r="LE196" s="8"/>
      <c r="LF196" s="8"/>
      <c r="LG196" s="8"/>
      <c r="LH196" s="8"/>
      <c r="LI196" s="8"/>
      <c r="LJ196" s="8"/>
      <c r="LK196" s="8"/>
      <c r="LL196" s="8"/>
      <c r="LM196" s="8"/>
      <c r="LN196" s="8"/>
      <c r="LO196" s="8"/>
      <c r="LP196" s="8"/>
      <c r="LQ196" s="8"/>
      <c r="LR196" s="8"/>
      <c r="LS196" s="8"/>
      <c r="LT196" s="8"/>
      <c r="LU196" s="8"/>
      <c r="LV196" s="8"/>
      <c r="LW196" s="8"/>
      <c r="LX196" s="8"/>
      <c r="LY196" s="8"/>
      <c r="LZ196" s="8"/>
      <c r="MA196" s="8"/>
      <c r="MB196" s="8"/>
      <c r="MC196" s="8"/>
      <c r="MD196" s="8"/>
      <c r="ME196" s="8"/>
      <c r="MF196" s="8"/>
      <c r="MG196" s="8"/>
      <c r="MH196" s="8"/>
      <c r="MI196" s="8"/>
      <c r="MJ196" s="8"/>
      <c r="MK196" s="8"/>
      <c r="ML196" s="8"/>
      <c r="MM196" s="8"/>
      <c r="MN196" s="8"/>
      <c r="MO196" s="8"/>
      <c r="MP196" s="8"/>
      <c r="MQ196" s="8"/>
      <c r="MR196" s="8"/>
      <c r="MS196" s="8"/>
      <c r="MT196" s="8"/>
      <c r="MU196" s="8"/>
      <c r="MV196" s="8"/>
      <c r="MW196" s="8"/>
      <c r="MX196" s="8"/>
      <c r="MY196" s="8"/>
      <c r="MZ196" s="8"/>
      <c r="NA196" s="8"/>
      <c r="NB196" s="8"/>
    </row>
    <row r="197" spans="1:366" s="9" customFormat="1" ht="30" customHeight="1" x14ac:dyDescent="0.25">
      <c r="A197" s="6" t="s">
        <v>89</v>
      </c>
      <c r="B197" s="6">
        <v>31</v>
      </c>
      <c r="C197" s="41" t="s">
        <v>113</v>
      </c>
      <c r="D197" s="49" t="s">
        <v>246</v>
      </c>
      <c r="E197" s="43">
        <f t="shared" si="90"/>
        <v>3</v>
      </c>
      <c r="F197" s="7">
        <v>5</v>
      </c>
      <c r="G197" s="7">
        <v>0</v>
      </c>
      <c r="H197" s="7">
        <v>5</v>
      </c>
      <c r="I197" s="7"/>
      <c r="J197" s="7"/>
      <c r="K197" s="7"/>
      <c r="L197" s="7"/>
      <c r="M197" s="7"/>
      <c r="N197" s="7">
        <v>5</v>
      </c>
      <c r="O197" s="20">
        <f>IF(AND(F197=N197),1,0)</f>
        <v>1</v>
      </c>
      <c r="P197" s="7">
        <v>115</v>
      </c>
      <c r="Q197" s="7">
        <v>115</v>
      </c>
      <c r="R197" s="20">
        <f t="shared" si="95"/>
        <v>1</v>
      </c>
      <c r="S197" s="7">
        <v>102</v>
      </c>
      <c r="T197" s="7">
        <v>102</v>
      </c>
      <c r="U197" s="20">
        <f t="shared" si="96"/>
        <v>1</v>
      </c>
      <c r="V197" s="16">
        <v>37</v>
      </c>
      <c r="W197" s="16">
        <v>14</v>
      </c>
      <c r="X197" s="16">
        <v>37</v>
      </c>
      <c r="Y197" s="21">
        <f t="shared" si="100"/>
        <v>1</v>
      </c>
      <c r="Z197" s="33">
        <f t="shared" si="101"/>
        <v>7</v>
      </c>
      <c r="AA197" s="33">
        <f t="shared" si="102"/>
        <v>100</v>
      </c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  <c r="FO197" s="8"/>
      <c r="FP197" s="8"/>
      <c r="FQ197" s="8"/>
      <c r="FR197" s="8"/>
      <c r="FS197" s="8"/>
      <c r="FT197" s="8"/>
      <c r="FU197" s="8"/>
      <c r="FV197" s="8"/>
      <c r="FW197" s="8"/>
      <c r="FX197" s="8"/>
      <c r="FY197" s="8"/>
      <c r="FZ197" s="8"/>
      <c r="GA197" s="8"/>
      <c r="GB197" s="8"/>
      <c r="GC197" s="8"/>
      <c r="GD197" s="8"/>
      <c r="GE197" s="8"/>
      <c r="GF197" s="8"/>
      <c r="GG197" s="8"/>
      <c r="GH197" s="8"/>
      <c r="GI197" s="8"/>
      <c r="GJ197" s="8"/>
      <c r="GK197" s="8"/>
      <c r="GL197" s="8"/>
      <c r="GM197" s="8"/>
      <c r="GN197" s="8"/>
      <c r="GO197" s="8"/>
      <c r="GP197" s="8"/>
      <c r="GQ197" s="8"/>
      <c r="GR197" s="8"/>
      <c r="GS197" s="8"/>
      <c r="GT197" s="8"/>
      <c r="GU197" s="8"/>
      <c r="GV197" s="8"/>
      <c r="GW197" s="8"/>
      <c r="GX197" s="8"/>
      <c r="GY197" s="8"/>
      <c r="GZ197" s="8"/>
      <c r="HA197" s="8"/>
      <c r="HB197" s="8"/>
      <c r="HC197" s="8"/>
      <c r="HD197" s="8"/>
      <c r="HE197" s="8"/>
      <c r="HF197" s="8"/>
      <c r="HG197" s="8"/>
      <c r="HH197" s="8"/>
      <c r="HI197" s="8"/>
      <c r="HJ197" s="8"/>
      <c r="HK197" s="8"/>
      <c r="HL197" s="8"/>
      <c r="HM197" s="8"/>
      <c r="HN197" s="8"/>
      <c r="HO197" s="8"/>
      <c r="HP197" s="8"/>
      <c r="HQ197" s="8"/>
      <c r="HR197" s="8"/>
      <c r="HS197" s="8"/>
      <c r="HT197" s="8"/>
      <c r="HU197" s="8"/>
      <c r="HV197" s="8"/>
      <c r="HW197" s="8"/>
      <c r="HX197" s="8"/>
      <c r="HY197" s="8"/>
      <c r="HZ197" s="8"/>
      <c r="IA197" s="8"/>
      <c r="IB197" s="8"/>
      <c r="IC197" s="8"/>
      <c r="ID197" s="8"/>
      <c r="IE197" s="8"/>
      <c r="IF197" s="8"/>
      <c r="IG197" s="8"/>
      <c r="IH197" s="8"/>
      <c r="II197" s="8"/>
      <c r="IJ197" s="8"/>
      <c r="IK197" s="8"/>
      <c r="IL197" s="8"/>
      <c r="IM197" s="8"/>
      <c r="IN197" s="8"/>
      <c r="IO197" s="8"/>
      <c r="IP197" s="8"/>
      <c r="IQ197" s="8"/>
      <c r="IR197" s="8"/>
      <c r="IS197" s="8"/>
      <c r="IT197" s="8"/>
      <c r="IU197" s="8"/>
      <c r="IV197" s="8"/>
      <c r="IW197" s="8"/>
      <c r="IX197" s="8"/>
      <c r="IY197" s="8"/>
      <c r="IZ197" s="8"/>
      <c r="JA197" s="8"/>
      <c r="JB197" s="8"/>
      <c r="JC197" s="8"/>
      <c r="JD197" s="8"/>
      <c r="JE197" s="8"/>
      <c r="JF197" s="8"/>
      <c r="JG197" s="8"/>
      <c r="JH197" s="8"/>
      <c r="JI197" s="8"/>
      <c r="JJ197" s="8"/>
      <c r="JK197" s="8"/>
      <c r="JL197" s="8"/>
      <c r="JM197" s="8"/>
      <c r="JN197" s="8"/>
      <c r="JO197" s="8"/>
      <c r="JP197" s="8"/>
      <c r="JQ197" s="8"/>
      <c r="JR197" s="8"/>
      <c r="JS197" s="8"/>
      <c r="JT197" s="8"/>
      <c r="JU197" s="8"/>
      <c r="JV197" s="8"/>
      <c r="JW197" s="8"/>
      <c r="JX197" s="8"/>
      <c r="JY197" s="8"/>
      <c r="JZ197" s="8"/>
      <c r="KA197" s="8"/>
      <c r="KB197" s="8"/>
      <c r="KC197" s="8"/>
      <c r="KD197" s="8"/>
      <c r="KE197" s="8"/>
      <c r="KF197" s="8"/>
      <c r="KG197" s="8"/>
      <c r="KH197" s="8"/>
      <c r="KI197" s="8"/>
      <c r="KJ197" s="8"/>
      <c r="KK197" s="8"/>
      <c r="KL197" s="8"/>
      <c r="KM197" s="8"/>
      <c r="KN197" s="8"/>
      <c r="KO197" s="8"/>
      <c r="KP197" s="8"/>
      <c r="KQ197" s="8"/>
      <c r="KR197" s="8"/>
      <c r="KS197" s="8"/>
      <c r="KT197" s="8"/>
      <c r="KU197" s="8"/>
      <c r="KV197" s="8"/>
      <c r="KW197" s="8"/>
      <c r="KX197" s="8"/>
      <c r="KY197" s="8"/>
      <c r="KZ197" s="8"/>
      <c r="LA197" s="8"/>
      <c r="LB197" s="8"/>
      <c r="LC197" s="8"/>
      <c r="LD197" s="8"/>
      <c r="LE197" s="8"/>
      <c r="LF197" s="8"/>
      <c r="LG197" s="8"/>
      <c r="LH197" s="8"/>
      <c r="LI197" s="8"/>
      <c r="LJ197" s="8"/>
      <c r="LK197" s="8"/>
      <c r="LL197" s="8"/>
      <c r="LM197" s="8"/>
      <c r="LN197" s="8"/>
      <c r="LO197" s="8"/>
      <c r="LP197" s="8"/>
      <c r="LQ197" s="8"/>
      <c r="LR197" s="8"/>
      <c r="LS197" s="8"/>
      <c r="LT197" s="8"/>
      <c r="LU197" s="8"/>
      <c r="LV197" s="8"/>
      <c r="LW197" s="8"/>
      <c r="LX197" s="8"/>
      <c r="LY197" s="8"/>
      <c r="LZ197" s="8"/>
      <c r="MA197" s="8"/>
      <c r="MB197" s="8"/>
      <c r="MC197" s="8"/>
      <c r="MD197" s="8"/>
      <c r="ME197" s="8"/>
      <c r="MF197" s="8"/>
      <c r="MG197" s="8"/>
      <c r="MH197" s="8"/>
      <c r="MI197" s="8"/>
      <c r="MJ197" s="8"/>
      <c r="MK197" s="8"/>
      <c r="ML197" s="8"/>
      <c r="MM197" s="8"/>
      <c r="MN197" s="8"/>
      <c r="MO197" s="8"/>
      <c r="MP197" s="8"/>
      <c r="MQ197" s="8"/>
      <c r="MR197" s="8"/>
      <c r="MS197" s="8"/>
      <c r="MT197" s="8"/>
      <c r="MU197" s="8"/>
      <c r="MV197" s="8"/>
      <c r="MW197" s="8"/>
      <c r="MX197" s="8"/>
      <c r="MY197" s="8"/>
      <c r="MZ197" s="8"/>
      <c r="NA197" s="8"/>
      <c r="NB197" s="8"/>
    </row>
    <row r="198" spans="1:366" s="9" customFormat="1" ht="30" customHeight="1" x14ac:dyDescent="0.25">
      <c r="A198" s="6" t="s">
        <v>89</v>
      </c>
      <c r="B198" s="6">
        <v>32</v>
      </c>
      <c r="C198" s="41" t="s">
        <v>211</v>
      </c>
      <c r="D198" s="49" t="s">
        <v>246</v>
      </c>
      <c r="E198" s="43">
        <f t="shared" si="90"/>
        <v>3</v>
      </c>
      <c r="F198" s="7">
        <v>4</v>
      </c>
      <c r="G198" s="7">
        <v>0</v>
      </c>
      <c r="H198" s="7">
        <v>4</v>
      </c>
      <c r="I198" s="7"/>
      <c r="J198" s="7"/>
      <c r="K198" s="7"/>
      <c r="L198" s="7"/>
      <c r="M198" s="7"/>
      <c r="N198" s="7">
        <v>4</v>
      </c>
      <c r="O198" s="20">
        <f t="shared" si="91"/>
        <v>1</v>
      </c>
      <c r="P198" s="7">
        <v>103</v>
      </c>
      <c r="Q198" s="7">
        <v>103</v>
      </c>
      <c r="R198" s="20">
        <f t="shared" si="95"/>
        <v>1</v>
      </c>
      <c r="S198" s="16">
        <v>102</v>
      </c>
      <c r="T198" s="16">
        <v>102</v>
      </c>
      <c r="U198" s="20">
        <f t="shared" si="96"/>
        <v>1</v>
      </c>
      <c r="V198" s="16">
        <v>30</v>
      </c>
      <c r="W198" s="16">
        <v>12</v>
      </c>
      <c r="X198" s="16">
        <v>30</v>
      </c>
      <c r="Y198" s="21">
        <f t="shared" si="100"/>
        <v>1</v>
      </c>
      <c r="Z198" s="33">
        <f t="shared" si="101"/>
        <v>7</v>
      </c>
      <c r="AA198" s="33">
        <f t="shared" si="102"/>
        <v>100</v>
      </c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FY198" s="8"/>
      <c r="FZ198" s="8"/>
      <c r="GA198" s="8"/>
      <c r="GB198" s="8"/>
      <c r="GC198" s="8"/>
      <c r="GD198" s="8"/>
      <c r="GE198" s="8"/>
      <c r="GF198" s="8"/>
      <c r="GG198" s="8"/>
      <c r="GH198" s="8"/>
      <c r="GI198" s="8"/>
      <c r="GJ198" s="8"/>
      <c r="GK198" s="8"/>
      <c r="GL198" s="8"/>
      <c r="GM198" s="8"/>
      <c r="GN198" s="8"/>
      <c r="GO198" s="8"/>
      <c r="GP198" s="8"/>
      <c r="GQ198" s="8"/>
      <c r="GR198" s="8"/>
      <c r="GS198" s="8"/>
      <c r="GT198" s="8"/>
      <c r="GU198" s="8"/>
      <c r="GV198" s="8"/>
      <c r="GW198" s="8"/>
      <c r="GX198" s="8"/>
      <c r="GY198" s="8"/>
      <c r="GZ198" s="8"/>
      <c r="HA198" s="8"/>
      <c r="HB198" s="8"/>
      <c r="HC198" s="8"/>
      <c r="HD198" s="8"/>
      <c r="HE198" s="8"/>
      <c r="HF198" s="8"/>
      <c r="HG198" s="8"/>
      <c r="HH198" s="8"/>
      <c r="HI198" s="8"/>
      <c r="HJ198" s="8"/>
      <c r="HK198" s="8"/>
      <c r="HL198" s="8"/>
      <c r="HM198" s="8"/>
      <c r="HN198" s="8"/>
      <c r="HO198" s="8"/>
      <c r="HP198" s="8"/>
      <c r="HQ198" s="8"/>
      <c r="HR198" s="8"/>
      <c r="HS198" s="8"/>
      <c r="HT198" s="8"/>
      <c r="HU198" s="8"/>
      <c r="HV198" s="8"/>
      <c r="HW198" s="8"/>
      <c r="HX198" s="8"/>
      <c r="HY198" s="8"/>
      <c r="HZ198" s="8"/>
      <c r="IA198" s="8"/>
      <c r="IB198" s="8"/>
      <c r="IC198" s="8"/>
      <c r="ID198" s="8"/>
      <c r="IE198" s="8"/>
      <c r="IF198" s="8"/>
      <c r="IG198" s="8"/>
      <c r="IH198" s="8"/>
      <c r="II198" s="8"/>
      <c r="IJ198" s="8"/>
      <c r="IK198" s="8"/>
      <c r="IL198" s="8"/>
      <c r="IM198" s="8"/>
      <c r="IN198" s="8"/>
      <c r="IO198" s="8"/>
      <c r="IP198" s="8"/>
      <c r="IQ198" s="8"/>
      <c r="IR198" s="8"/>
      <c r="IS198" s="8"/>
      <c r="IT198" s="8"/>
      <c r="IU198" s="8"/>
      <c r="IV198" s="8"/>
      <c r="IW198" s="8"/>
      <c r="IX198" s="8"/>
      <c r="IY198" s="8"/>
      <c r="IZ198" s="8"/>
      <c r="JA198" s="8"/>
      <c r="JB198" s="8"/>
      <c r="JC198" s="8"/>
      <c r="JD198" s="8"/>
      <c r="JE198" s="8"/>
      <c r="JF198" s="8"/>
      <c r="JG198" s="8"/>
      <c r="JH198" s="8"/>
      <c r="JI198" s="8"/>
      <c r="JJ198" s="8"/>
      <c r="JK198" s="8"/>
      <c r="JL198" s="8"/>
      <c r="JM198" s="8"/>
      <c r="JN198" s="8"/>
      <c r="JO198" s="8"/>
      <c r="JP198" s="8"/>
      <c r="JQ198" s="8"/>
      <c r="JR198" s="8"/>
      <c r="JS198" s="8"/>
      <c r="JT198" s="8"/>
      <c r="JU198" s="8"/>
      <c r="JV198" s="8"/>
      <c r="JW198" s="8"/>
      <c r="JX198" s="8"/>
      <c r="JY198" s="8"/>
      <c r="JZ198" s="8"/>
      <c r="KA198" s="8"/>
      <c r="KB198" s="8"/>
      <c r="KC198" s="8"/>
      <c r="KD198" s="8"/>
      <c r="KE198" s="8"/>
      <c r="KF198" s="8"/>
      <c r="KG198" s="8"/>
      <c r="KH198" s="8"/>
      <c r="KI198" s="8"/>
      <c r="KJ198" s="8"/>
      <c r="KK198" s="8"/>
      <c r="KL198" s="8"/>
      <c r="KM198" s="8"/>
      <c r="KN198" s="8"/>
      <c r="KO198" s="8"/>
      <c r="KP198" s="8"/>
      <c r="KQ198" s="8"/>
      <c r="KR198" s="8"/>
      <c r="KS198" s="8"/>
      <c r="KT198" s="8"/>
      <c r="KU198" s="8"/>
      <c r="KV198" s="8"/>
      <c r="KW198" s="8"/>
      <c r="KX198" s="8"/>
      <c r="KY198" s="8"/>
      <c r="KZ198" s="8"/>
      <c r="LA198" s="8"/>
      <c r="LB198" s="8"/>
      <c r="LC198" s="8"/>
      <c r="LD198" s="8"/>
      <c r="LE198" s="8"/>
      <c r="LF198" s="8"/>
      <c r="LG198" s="8"/>
      <c r="LH198" s="8"/>
      <c r="LI198" s="8"/>
      <c r="LJ198" s="8"/>
      <c r="LK198" s="8"/>
      <c r="LL198" s="8"/>
      <c r="LM198" s="8"/>
      <c r="LN198" s="8"/>
      <c r="LO198" s="8"/>
      <c r="LP198" s="8"/>
      <c r="LQ198" s="8"/>
      <c r="LR198" s="8"/>
      <c r="LS198" s="8"/>
      <c r="LT198" s="8"/>
      <c r="LU198" s="8"/>
      <c r="LV198" s="8"/>
      <c r="LW198" s="8"/>
      <c r="LX198" s="8"/>
      <c r="LY198" s="8"/>
      <c r="LZ198" s="8"/>
      <c r="MA198" s="8"/>
      <c r="MB198" s="8"/>
      <c r="MC198" s="8"/>
      <c r="MD198" s="8"/>
      <c r="ME198" s="8"/>
      <c r="MF198" s="8"/>
      <c r="MG198" s="8"/>
      <c r="MH198" s="8"/>
      <c r="MI198" s="8"/>
      <c r="MJ198" s="8"/>
      <c r="MK198" s="8"/>
      <c r="ML198" s="8"/>
      <c r="MM198" s="8"/>
      <c r="MN198" s="8"/>
      <c r="MO198" s="8"/>
      <c r="MP198" s="8"/>
      <c r="MQ198" s="8"/>
      <c r="MR198" s="8"/>
      <c r="MS198" s="8"/>
      <c r="MT198" s="8"/>
      <c r="MU198" s="8"/>
      <c r="MV198" s="8"/>
      <c r="MW198" s="8"/>
      <c r="MX198" s="8"/>
      <c r="MY198" s="8"/>
      <c r="MZ198" s="8"/>
      <c r="NA198" s="8"/>
      <c r="NB198" s="8"/>
    </row>
    <row r="199" spans="1:366" s="9" customFormat="1" ht="30" customHeight="1" x14ac:dyDescent="0.25">
      <c r="A199" s="6" t="s">
        <v>89</v>
      </c>
      <c r="B199" s="6">
        <v>33</v>
      </c>
      <c r="C199" s="41" t="s">
        <v>114</v>
      </c>
      <c r="D199" s="49" t="s">
        <v>247</v>
      </c>
      <c r="E199" s="43">
        <f t="shared" si="90"/>
        <v>0</v>
      </c>
      <c r="F199" s="7">
        <v>11</v>
      </c>
      <c r="G199" s="7">
        <v>0</v>
      </c>
      <c r="H199" s="7">
        <v>11</v>
      </c>
      <c r="I199" s="7"/>
      <c r="J199" s="7"/>
      <c r="K199" s="7"/>
      <c r="L199" s="7"/>
      <c r="M199" s="7"/>
      <c r="N199" s="7">
        <v>11</v>
      </c>
      <c r="O199" s="20">
        <f t="shared" si="91"/>
        <v>1</v>
      </c>
      <c r="P199" s="7">
        <v>273</v>
      </c>
      <c r="Q199" s="7">
        <v>273</v>
      </c>
      <c r="R199" s="20">
        <f t="shared" si="95"/>
        <v>1</v>
      </c>
      <c r="S199" s="7">
        <v>242</v>
      </c>
      <c r="T199" s="7">
        <v>242</v>
      </c>
      <c r="U199" s="20">
        <f t="shared" si="96"/>
        <v>1</v>
      </c>
      <c r="V199" s="16">
        <v>69</v>
      </c>
      <c r="W199" s="16">
        <v>31</v>
      </c>
      <c r="X199" s="16">
        <v>72</v>
      </c>
      <c r="Y199" s="21">
        <f t="shared" si="100"/>
        <v>0</v>
      </c>
      <c r="Z199" s="33">
        <f t="shared" si="101"/>
        <v>3</v>
      </c>
      <c r="AA199" s="33">
        <f t="shared" si="102"/>
        <v>42.857142857142854</v>
      </c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  <c r="GK199" s="8"/>
      <c r="GL199" s="8"/>
      <c r="GM199" s="8"/>
      <c r="GN199" s="8"/>
      <c r="GO199" s="8"/>
      <c r="GP199" s="8"/>
      <c r="GQ199" s="8"/>
      <c r="GR199" s="8"/>
      <c r="GS199" s="8"/>
      <c r="GT199" s="8"/>
      <c r="GU199" s="8"/>
      <c r="GV199" s="8"/>
      <c r="GW199" s="8"/>
      <c r="GX199" s="8"/>
      <c r="GY199" s="8"/>
      <c r="GZ199" s="8"/>
      <c r="HA199" s="8"/>
      <c r="HB199" s="8"/>
      <c r="HC199" s="8"/>
      <c r="HD199" s="8"/>
      <c r="HE199" s="8"/>
      <c r="HF199" s="8"/>
      <c r="HG199" s="8"/>
      <c r="HH199" s="8"/>
      <c r="HI199" s="8"/>
      <c r="HJ199" s="8"/>
      <c r="HK199" s="8"/>
      <c r="HL199" s="8"/>
      <c r="HM199" s="8"/>
      <c r="HN199" s="8"/>
      <c r="HO199" s="8"/>
      <c r="HP199" s="8"/>
      <c r="HQ199" s="8"/>
      <c r="HR199" s="8"/>
      <c r="HS199" s="8"/>
      <c r="HT199" s="8"/>
      <c r="HU199" s="8"/>
      <c r="HV199" s="8"/>
      <c r="HW199" s="8"/>
      <c r="HX199" s="8"/>
      <c r="HY199" s="8"/>
      <c r="HZ199" s="8"/>
      <c r="IA199" s="8"/>
      <c r="IB199" s="8"/>
      <c r="IC199" s="8"/>
      <c r="ID199" s="8"/>
      <c r="IE199" s="8"/>
      <c r="IF199" s="8"/>
      <c r="IG199" s="8"/>
      <c r="IH199" s="8"/>
      <c r="II199" s="8"/>
      <c r="IJ199" s="8"/>
      <c r="IK199" s="8"/>
      <c r="IL199" s="8"/>
      <c r="IM199" s="8"/>
      <c r="IN199" s="8"/>
      <c r="IO199" s="8"/>
      <c r="IP199" s="8"/>
      <c r="IQ199" s="8"/>
      <c r="IR199" s="8"/>
      <c r="IS199" s="8"/>
      <c r="IT199" s="8"/>
      <c r="IU199" s="8"/>
      <c r="IV199" s="8"/>
      <c r="IW199" s="8"/>
      <c r="IX199" s="8"/>
      <c r="IY199" s="8"/>
      <c r="IZ199" s="8"/>
      <c r="JA199" s="8"/>
      <c r="JB199" s="8"/>
      <c r="JC199" s="8"/>
      <c r="JD199" s="8"/>
      <c r="JE199" s="8"/>
      <c r="JF199" s="8"/>
      <c r="JG199" s="8"/>
      <c r="JH199" s="8"/>
      <c r="JI199" s="8"/>
      <c r="JJ199" s="8"/>
      <c r="JK199" s="8"/>
      <c r="JL199" s="8"/>
      <c r="JM199" s="8"/>
      <c r="JN199" s="8"/>
      <c r="JO199" s="8"/>
      <c r="JP199" s="8"/>
      <c r="JQ199" s="8"/>
      <c r="JR199" s="8"/>
      <c r="JS199" s="8"/>
      <c r="JT199" s="8"/>
      <c r="JU199" s="8"/>
      <c r="JV199" s="8"/>
      <c r="JW199" s="8"/>
      <c r="JX199" s="8"/>
      <c r="JY199" s="8"/>
      <c r="JZ199" s="8"/>
      <c r="KA199" s="8"/>
      <c r="KB199" s="8"/>
      <c r="KC199" s="8"/>
      <c r="KD199" s="8"/>
      <c r="KE199" s="8"/>
      <c r="KF199" s="8"/>
      <c r="KG199" s="8"/>
      <c r="KH199" s="8"/>
      <c r="KI199" s="8"/>
      <c r="KJ199" s="8"/>
      <c r="KK199" s="8"/>
      <c r="KL199" s="8"/>
      <c r="KM199" s="8"/>
      <c r="KN199" s="8"/>
      <c r="KO199" s="8"/>
      <c r="KP199" s="8"/>
      <c r="KQ199" s="8"/>
      <c r="KR199" s="8"/>
      <c r="KS199" s="8"/>
      <c r="KT199" s="8"/>
      <c r="KU199" s="8"/>
      <c r="KV199" s="8"/>
      <c r="KW199" s="8"/>
      <c r="KX199" s="8"/>
      <c r="KY199" s="8"/>
      <c r="KZ199" s="8"/>
      <c r="LA199" s="8"/>
      <c r="LB199" s="8"/>
      <c r="LC199" s="8"/>
      <c r="LD199" s="8"/>
      <c r="LE199" s="8"/>
      <c r="LF199" s="8"/>
      <c r="LG199" s="8"/>
      <c r="LH199" s="8"/>
      <c r="LI199" s="8"/>
      <c r="LJ199" s="8"/>
      <c r="LK199" s="8"/>
      <c r="LL199" s="8"/>
      <c r="LM199" s="8"/>
      <c r="LN199" s="8"/>
      <c r="LO199" s="8"/>
      <c r="LP199" s="8"/>
      <c r="LQ199" s="8"/>
      <c r="LR199" s="8"/>
      <c r="LS199" s="8"/>
      <c r="LT199" s="8"/>
      <c r="LU199" s="8"/>
      <c r="LV199" s="8"/>
      <c r="LW199" s="8"/>
      <c r="LX199" s="8"/>
      <c r="LY199" s="8"/>
      <c r="LZ199" s="8"/>
      <c r="MA199" s="8"/>
      <c r="MB199" s="8"/>
      <c r="MC199" s="8"/>
      <c r="MD199" s="8"/>
      <c r="ME199" s="8"/>
      <c r="MF199" s="8"/>
      <c r="MG199" s="8"/>
      <c r="MH199" s="8"/>
      <c r="MI199" s="8"/>
      <c r="MJ199" s="8"/>
      <c r="MK199" s="8"/>
      <c r="ML199" s="8"/>
      <c r="MM199" s="8"/>
      <c r="MN199" s="8"/>
      <c r="MO199" s="8"/>
      <c r="MP199" s="8"/>
      <c r="MQ199" s="8"/>
      <c r="MR199" s="8"/>
      <c r="MS199" s="8"/>
      <c r="MT199" s="8"/>
      <c r="MU199" s="8"/>
      <c r="MV199" s="8"/>
      <c r="MW199" s="8"/>
      <c r="MX199" s="8"/>
      <c r="MY199" s="8"/>
      <c r="MZ199" s="8"/>
      <c r="NA199" s="8"/>
      <c r="NB199" s="8"/>
    </row>
    <row r="200" spans="1:366" s="9" customFormat="1" ht="30" customHeight="1" x14ac:dyDescent="0.25">
      <c r="A200" s="6" t="s">
        <v>89</v>
      </c>
      <c r="B200" s="6">
        <v>34</v>
      </c>
      <c r="C200" s="41" t="s">
        <v>115</v>
      </c>
      <c r="D200" s="49" t="s">
        <v>246</v>
      </c>
      <c r="E200" s="43">
        <f t="shared" si="90"/>
        <v>3</v>
      </c>
      <c r="F200" s="7">
        <v>13</v>
      </c>
      <c r="G200" s="7">
        <v>0</v>
      </c>
      <c r="H200" s="7">
        <v>13</v>
      </c>
      <c r="I200" s="7"/>
      <c r="J200" s="7"/>
      <c r="K200" s="7"/>
      <c r="L200" s="7"/>
      <c r="M200" s="7"/>
      <c r="N200" s="7">
        <v>13</v>
      </c>
      <c r="O200" s="20">
        <f t="shared" si="91"/>
        <v>1</v>
      </c>
      <c r="P200" s="7">
        <v>322</v>
      </c>
      <c r="Q200" s="7">
        <v>322</v>
      </c>
      <c r="R200" s="20">
        <f t="shared" si="95"/>
        <v>1</v>
      </c>
      <c r="S200" s="7">
        <v>247</v>
      </c>
      <c r="T200" s="7">
        <v>247</v>
      </c>
      <c r="U200" s="20">
        <f t="shared" si="96"/>
        <v>1</v>
      </c>
      <c r="V200" s="16">
        <v>76</v>
      </c>
      <c r="W200" s="16">
        <v>37</v>
      </c>
      <c r="X200" s="16">
        <v>76</v>
      </c>
      <c r="Y200" s="21">
        <f t="shared" si="100"/>
        <v>1</v>
      </c>
      <c r="Z200" s="33">
        <f t="shared" si="101"/>
        <v>7</v>
      </c>
      <c r="AA200" s="33">
        <f t="shared" si="102"/>
        <v>100</v>
      </c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  <c r="FO200" s="8"/>
      <c r="FP200" s="8"/>
      <c r="FQ200" s="8"/>
      <c r="FR200" s="8"/>
      <c r="FS200" s="8"/>
      <c r="FT200" s="8"/>
      <c r="FU200" s="8"/>
      <c r="FV200" s="8"/>
      <c r="FW200" s="8"/>
      <c r="FX200" s="8"/>
      <c r="FY200" s="8"/>
      <c r="FZ200" s="8"/>
      <c r="GA200" s="8"/>
      <c r="GB200" s="8"/>
      <c r="GC200" s="8"/>
      <c r="GD200" s="8"/>
      <c r="GE200" s="8"/>
      <c r="GF200" s="8"/>
      <c r="GG200" s="8"/>
      <c r="GH200" s="8"/>
      <c r="GI200" s="8"/>
      <c r="GJ200" s="8"/>
      <c r="GK200" s="8"/>
      <c r="GL200" s="8"/>
      <c r="GM200" s="8"/>
      <c r="GN200" s="8"/>
      <c r="GO200" s="8"/>
      <c r="GP200" s="8"/>
      <c r="GQ200" s="8"/>
      <c r="GR200" s="8"/>
      <c r="GS200" s="8"/>
      <c r="GT200" s="8"/>
      <c r="GU200" s="8"/>
      <c r="GV200" s="8"/>
      <c r="GW200" s="8"/>
      <c r="GX200" s="8"/>
      <c r="GY200" s="8"/>
      <c r="GZ200" s="8"/>
      <c r="HA200" s="8"/>
      <c r="HB200" s="8"/>
      <c r="HC200" s="8"/>
      <c r="HD200" s="8"/>
      <c r="HE200" s="8"/>
      <c r="HF200" s="8"/>
      <c r="HG200" s="8"/>
      <c r="HH200" s="8"/>
      <c r="HI200" s="8"/>
      <c r="HJ200" s="8"/>
      <c r="HK200" s="8"/>
      <c r="HL200" s="8"/>
      <c r="HM200" s="8"/>
      <c r="HN200" s="8"/>
      <c r="HO200" s="8"/>
      <c r="HP200" s="8"/>
      <c r="HQ200" s="8"/>
      <c r="HR200" s="8"/>
      <c r="HS200" s="8"/>
      <c r="HT200" s="8"/>
      <c r="HU200" s="8"/>
      <c r="HV200" s="8"/>
      <c r="HW200" s="8"/>
      <c r="HX200" s="8"/>
      <c r="HY200" s="8"/>
      <c r="HZ200" s="8"/>
      <c r="IA200" s="8"/>
      <c r="IB200" s="8"/>
      <c r="IC200" s="8"/>
      <c r="ID200" s="8"/>
      <c r="IE200" s="8"/>
      <c r="IF200" s="8"/>
      <c r="IG200" s="8"/>
      <c r="IH200" s="8"/>
      <c r="II200" s="8"/>
      <c r="IJ200" s="8"/>
      <c r="IK200" s="8"/>
      <c r="IL200" s="8"/>
      <c r="IM200" s="8"/>
      <c r="IN200" s="8"/>
      <c r="IO200" s="8"/>
      <c r="IP200" s="8"/>
      <c r="IQ200" s="8"/>
      <c r="IR200" s="8"/>
      <c r="IS200" s="8"/>
      <c r="IT200" s="8"/>
      <c r="IU200" s="8"/>
      <c r="IV200" s="8"/>
      <c r="IW200" s="8"/>
      <c r="IX200" s="8"/>
      <c r="IY200" s="8"/>
      <c r="IZ200" s="8"/>
      <c r="JA200" s="8"/>
      <c r="JB200" s="8"/>
      <c r="JC200" s="8"/>
      <c r="JD200" s="8"/>
      <c r="JE200" s="8"/>
      <c r="JF200" s="8"/>
      <c r="JG200" s="8"/>
      <c r="JH200" s="8"/>
      <c r="JI200" s="8"/>
      <c r="JJ200" s="8"/>
      <c r="JK200" s="8"/>
      <c r="JL200" s="8"/>
      <c r="JM200" s="8"/>
      <c r="JN200" s="8"/>
      <c r="JO200" s="8"/>
      <c r="JP200" s="8"/>
      <c r="JQ200" s="8"/>
      <c r="JR200" s="8"/>
      <c r="JS200" s="8"/>
      <c r="JT200" s="8"/>
      <c r="JU200" s="8"/>
      <c r="JV200" s="8"/>
      <c r="JW200" s="8"/>
      <c r="JX200" s="8"/>
      <c r="JY200" s="8"/>
      <c r="JZ200" s="8"/>
      <c r="KA200" s="8"/>
      <c r="KB200" s="8"/>
      <c r="KC200" s="8"/>
      <c r="KD200" s="8"/>
      <c r="KE200" s="8"/>
      <c r="KF200" s="8"/>
      <c r="KG200" s="8"/>
      <c r="KH200" s="8"/>
      <c r="KI200" s="8"/>
      <c r="KJ200" s="8"/>
      <c r="KK200" s="8"/>
      <c r="KL200" s="8"/>
      <c r="KM200" s="8"/>
      <c r="KN200" s="8"/>
      <c r="KO200" s="8"/>
      <c r="KP200" s="8"/>
      <c r="KQ200" s="8"/>
      <c r="KR200" s="8"/>
      <c r="KS200" s="8"/>
      <c r="KT200" s="8"/>
      <c r="KU200" s="8"/>
      <c r="KV200" s="8"/>
      <c r="KW200" s="8"/>
      <c r="KX200" s="8"/>
      <c r="KY200" s="8"/>
      <c r="KZ200" s="8"/>
      <c r="LA200" s="8"/>
      <c r="LB200" s="8"/>
      <c r="LC200" s="8"/>
      <c r="LD200" s="8"/>
      <c r="LE200" s="8"/>
      <c r="LF200" s="8"/>
      <c r="LG200" s="8"/>
      <c r="LH200" s="8"/>
      <c r="LI200" s="8"/>
      <c r="LJ200" s="8"/>
      <c r="LK200" s="8"/>
      <c r="LL200" s="8"/>
      <c r="LM200" s="8"/>
      <c r="LN200" s="8"/>
      <c r="LO200" s="8"/>
      <c r="LP200" s="8"/>
      <c r="LQ200" s="8"/>
      <c r="LR200" s="8"/>
      <c r="LS200" s="8"/>
      <c r="LT200" s="8"/>
      <c r="LU200" s="8"/>
      <c r="LV200" s="8"/>
      <c r="LW200" s="8"/>
      <c r="LX200" s="8"/>
      <c r="LY200" s="8"/>
      <c r="LZ200" s="8"/>
      <c r="MA200" s="8"/>
      <c r="MB200" s="8"/>
      <c r="MC200" s="8"/>
      <c r="MD200" s="8"/>
      <c r="ME200" s="8"/>
      <c r="MF200" s="8"/>
      <c r="MG200" s="8"/>
      <c r="MH200" s="8"/>
      <c r="MI200" s="8"/>
      <c r="MJ200" s="8"/>
      <c r="MK200" s="8"/>
      <c r="ML200" s="8"/>
      <c r="MM200" s="8"/>
      <c r="MN200" s="8"/>
      <c r="MO200" s="8"/>
      <c r="MP200" s="8"/>
      <c r="MQ200" s="8"/>
      <c r="MR200" s="8"/>
      <c r="MS200" s="8"/>
      <c r="MT200" s="8"/>
      <c r="MU200" s="8"/>
      <c r="MV200" s="8"/>
      <c r="MW200" s="8"/>
      <c r="MX200" s="8"/>
      <c r="MY200" s="8"/>
      <c r="MZ200" s="8"/>
      <c r="NA200" s="8"/>
      <c r="NB200" s="8"/>
    </row>
    <row r="201" spans="1:366" s="9" customFormat="1" ht="30" customHeight="1" x14ac:dyDescent="0.25">
      <c r="A201" s="6" t="s">
        <v>89</v>
      </c>
      <c r="B201" s="6">
        <v>35</v>
      </c>
      <c r="C201" s="41" t="s">
        <v>116</v>
      </c>
      <c r="D201" s="49" t="s">
        <v>247</v>
      </c>
      <c r="E201" s="43">
        <f t="shared" si="90"/>
        <v>0</v>
      </c>
      <c r="F201" s="7">
        <v>6</v>
      </c>
      <c r="G201" s="7">
        <v>6</v>
      </c>
      <c r="H201" s="7"/>
      <c r="I201" s="7"/>
      <c r="J201" s="7"/>
      <c r="K201" s="7"/>
      <c r="L201" s="7"/>
      <c r="M201" s="7"/>
      <c r="N201" s="7">
        <v>6</v>
      </c>
      <c r="O201" s="20">
        <f t="shared" si="91"/>
        <v>1</v>
      </c>
      <c r="P201" s="7">
        <v>60</v>
      </c>
      <c r="Q201" s="7">
        <v>60</v>
      </c>
      <c r="R201" s="20">
        <f t="shared" si="95"/>
        <v>1</v>
      </c>
      <c r="S201" s="7">
        <v>56</v>
      </c>
      <c r="T201" s="7">
        <v>56</v>
      </c>
      <c r="U201" s="20">
        <f t="shared" si="96"/>
        <v>1</v>
      </c>
      <c r="V201" s="16">
        <v>53</v>
      </c>
      <c r="W201" s="16">
        <v>29</v>
      </c>
      <c r="X201" s="16">
        <v>53</v>
      </c>
      <c r="Y201" s="21">
        <f t="shared" si="100"/>
        <v>1</v>
      </c>
      <c r="Z201" s="33">
        <f t="shared" si="101"/>
        <v>4</v>
      </c>
      <c r="AA201" s="33">
        <f t="shared" si="102"/>
        <v>57.142857142857146</v>
      </c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  <c r="GE201" s="8"/>
      <c r="GF201" s="8"/>
      <c r="GG201" s="8"/>
      <c r="GH201" s="8"/>
      <c r="GI201" s="8"/>
      <c r="GJ201" s="8"/>
      <c r="GK201" s="8"/>
      <c r="GL201" s="8"/>
      <c r="GM201" s="8"/>
      <c r="GN201" s="8"/>
      <c r="GO201" s="8"/>
      <c r="GP201" s="8"/>
      <c r="GQ201" s="8"/>
      <c r="GR201" s="8"/>
      <c r="GS201" s="8"/>
      <c r="GT201" s="8"/>
      <c r="GU201" s="8"/>
      <c r="GV201" s="8"/>
      <c r="GW201" s="8"/>
      <c r="GX201" s="8"/>
      <c r="GY201" s="8"/>
      <c r="GZ201" s="8"/>
      <c r="HA201" s="8"/>
      <c r="HB201" s="8"/>
      <c r="HC201" s="8"/>
      <c r="HD201" s="8"/>
      <c r="HE201" s="8"/>
      <c r="HF201" s="8"/>
      <c r="HG201" s="8"/>
      <c r="HH201" s="8"/>
      <c r="HI201" s="8"/>
      <c r="HJ201" s="8"/>
      <c r="HK201" s="8"/>
      <c r="HL201" s="8"/>
      <c r="HM201" s="8"/>
      <c r="HN201" s="8"/>
      <c r="HO201" s="8"/>
      <c r="HP201" s="8"/>
      <c r="HQ201" s="8"/>
      <c r="HR201" s="8"/>
      <c r="HS201" s="8"/>
      <c r="HT201" s="8"/>
      <c r="HU201" s="8"/>
      <c r="HV201" s="8"/>
      <c r="HW201" s="8"/>
      <c r="HX201" s="8"/>
      <c r="HY201" s="8"/>
      <c r="HZ201" s="8"/>
      <c r="IA201" s="8"/>
      <c r="IB201" s="8"/>
      <c r="IC201" s="8"/>
      <c r="ID201" s="8"/>
      <c r="IE201" s="8"/>
      <c r="IF201" s="8"/>
      <c r="IG201" s="8"/>
      <c r="IH201" s="8"/>
      <c r="II201" s="8"/>
      <c r="IJ201" s="8"/>
      <c r="IK201" s="8"/>
      <c r="IL201" s="8"/>
      <c r="IM201" s="8"/>
      <c r="IN201" s="8"/>
      <c r="IO201" s="8"/>
      <c r="IP201" s="8"/>
      <c r="IQ201" s="8"/>
      <c r="IR201" s="8"/>
      <c r="IS201" s="8"/>
      <c r="IT201" s="8"/>
      <c r="IU201" s="8"/>
      <c r="IV201" s="8"/>
      <c r="IW201" s="8"/>
      <c r="IX201" s="8"/>
      <c r="IY201" s="8"/>
      <c r="IZ201" s="8"/>
      <c r="JA201" s="8"/>
      <c r="JB201" s="8"/>
      <c r="JC201" s="8"/>
      <c r="JD201" s="8"/>
      <c r="JE201" s="8"/>
      <c r="JF201" s="8"/>
      <c r="JG201" s="8"/>
      <c r="JH201" s="8"/>
      <c r="JI201" s="8"/>
      <c r="JJ201" s="8"/>
      <c r="JK201" s="8"/>
      <c r="JL201" s="8"/>
      <c r="JM201" s="8"/>
      <c r="JN201" s="8"/>
      <c r="JO201" s="8"/>
      <c r="JP201" s="8"/>
      <c r="JQ201" s="8"/>
      <c r="JR201" s="8"/>
      <c r="JS201" s="8"/>
      <c r="JT201" s="8"/>
      <c r="JU201" s="8"/>
      <c r="JV201" s="8"/>
      <c r="JW201" s="8"/>
      <c r="JX201" s="8"/>
      <c r="JY201" s="8"/>
      <c r="JZ201" s="8"/>
      <c r="KA201" s="8"/>
      <c r="KB201" s="8"/>
      <c r="KC201" s="8"/>
      <c r="KD201" s="8"/>
      <c r="KE201" s="8"/>
      <c r="KF201" s="8"/>
      <c r="KG201" s="8"/>
      <c r="KH201" s="8"/>
      <c r="KI201" s="8"/>
      <c r="KJ201" s="8"/>
      <c r="KK201" s="8"/>
      <c r="KL201" s="8"/>
      <c r="KM201" s="8"/>
      <c r="KN201" s="8"/>
      <c r="KO201" s="8"/>
      <c r="KP201" s="8"/>
      <c r="KQ201" s="8"/>
      <c r="KR201" s="8"/>
      <c r="KS201" s="8"/>
      <c r="KT201" s="8"/>
      <c r="KU201" s="8"/>
      <c r="KV201" s="8"/>
      <c r="KW201" s="8"/>
      <c r="KX201" s="8"/>
      <c r="KY201" s="8"/>
      <c r="KZ201" s="8"/>
      <c r="LA201" s="8"/>
      <c r="LB201" s="8"/>
      <c r="LC201" s="8"/>
      <c r="LD201" s="8"/>
      <c r="LE201" s="8"/>
      <c r="LF201" s="8"/>
      <c r="LG201" s="8"/>
      <c r="LH201" s="8"/>
      <c r="LI201" s="8"/>
      <c r="LJ201" s="8"/>
      <c r="LK201" s="8"/>
      <c r="LL201" s="8"/>
      <c r="LM201" s="8"/>
      <c r="LN201" s="8"/>
      <c r="LO201" s="8"/>
      <c r="LP201" s="8"/>
      <c r="LQ201" s="8"/>
      <c r="LR201" s="8"/>
      <c r="LS201" s="8"/>
      <c r="LT201" s="8"/>
      <c r="LU201" s="8"/>
      <c r="LV201" s="8"/>
      <c r="LW201" s="8"/>
      <c r="LX201" s="8"/>
      <c r="LY201" s="8"/>
      <c r="LZ201" s="8"/>
      <c r="MA201" s="8"/>
      <c r="MB201" s="8"/>
      <c r="MC201" s="8"/>
      <c r="MD201" s="8"/>
      <c r="ME201" s="8"/>
      <c r="MF201" s="8"/>
      <c r="MG201" s="8"/>
      <c r="MH201" s="8"/>
      <c r="MI201" s="8"/>
      <c r="MJ201" s="8"/>
      <c r="MK201" s="8"/>
      <c r="ML201" s="8"/>
      <c r="MM201" s="8"/>
      <c r="MN201" s="8"/>
      <c r="MO201" s="8"/>
      <c r="MP201" s="8"/>
      <c r="MQ201" s="8"/>
      <c r="MR201" s="8"/>
      <c r="MS201" s="8"/>
      <c r="MT201" s="8"/>
      <c r="MU201" s="8"/>
      <c r="MV201" s="8"/>
      <c r="MW201" s="8"/>
      <c r="MX201" s="8"/>
      <c r="MY201" s="8"/>
      <c r="MZ201" s="8"/>
      <c r="NA201" s="8"/>
      <c r="NB201" s="8"/>
    </row>
    <row r="202" spans="1:366" s="9" customFormat="1" ht="30" customHeight="1" x14ac:dyDescent="0.25">
      <c r="A202" s="6" t="s">
        <v>89</v>
      </c>
      <c r="B202" s="6">
        <v>36</v>
      </c>
      <c r="C202" s="41" t="s">
        <v>217</v>
      </c>
      <c r="D202" s="49" t="s">
        <v>246</v>
      </c>
      <c r="E202" s="43">
        <f t="shared" si="90"/>
        <v>3</v>
      </c>
      <c r="F202" s="7">
        <v>6</v>
      </c>
      <c r="G202" s="7">
        <v>0</v>
      </c>
      <c r="H202" s="7">
        <v>6</v>
      </c>
      <c r="I202" s="7"/>
      <c r="J202" s="7"/>
      <c r="K202" s="7"/>
      <c r="L202" s="7"/>
      <c r="M202" s="7"/>
      <c r="N202" s="7">
        <v>6</v>
      </c>
      <c r="O202" s="20">
        <f t="shared" si="91"/>
        <v>1</v>
      </c>
      <c r="P202" s="7">
        <v>154</v>
      </c>
      <c r="Q202" s="7">
        <v>154</v>
      </c>
      <c r="R202" s="20">
        <f t="shared" si="95"/>
        <v>1</v>
      </c>
      <c r="S202" s="7">
        <v>154</v>
      </c>
      <c r="T202" s="7">
        <v>154</v>
      </c>
      <c r="U202" s="20">
        <f t="shared" si="96"/>
        <v>1</v>
      </c>
      <c r="V202" s="16">
        <v>43</v>
      </c>
      <c r="W202" s="16">
        <v>18</v>
      </c>
      <c r="X202" s="16">
        <v>43</v>
      </c>
      <c r="Y202" s="21">
        <f t="shared" si="100"/>
        <v>1</v>
      </c>
      <c r="Z202" s="33">
        <f t="shared" si="101"/>
        <v>7</v>
      </c>
      <c r="AA202" s="33">
        <f t="shared" si="102"/>
        <v>100</v>
      </c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  <c r="GE202" s="8"/>
      <c r="GF202" s="8"/>
      <c r="GG202" s="8"/>
      <c r="GH202" s="8"/>
      <c r="GI202" s="8"/>
      <c r="GJ202" s="8"/>
      <c r="GK202" s="8"/>
      <c r="GL202" s="8"/>
      <c r="GM202" s="8"/>
      <c r="GN202" s="8"/>
      <c r="GO202" s="8"/>
      <c r="GP202" s="8"/>
      <c r="GQ202" s="8"/>
      <c r="GR202" s="8"/>
      <c r="GS202" s="8"/>
      <c r="GT202" s="8"/>
      <c r="GU202" s="8"/>
      <c r="GV202" s="8"/>
      <c r="GW202" s="8"/>
      <c r="GX202" s="8"/>
      <c r="GY202" s="8"/>
      <c r="GZ202" s="8"/>
      <c r="HA202" s="8"/>
      <c r="HB202" s="8"/>
      <c r="HC202" s="8"/>
      <c r="HD202" s="8"/>
      <c r="HE202" s="8"/>
      <c r="HF202" s="8"/>
      <c r="HG202" s="8"/>
      <c r="HH202" s="8"/>
      <c r="HI202" s="8"/>
      <c r="HJ202" s="8"/>
      <c r="HK202" s="8"/>
      <c r="HL202" s="8"/>
      <c r="HM202" s="8"/>
      <c r="HN202" s="8"/>
      <c r="HO202" s="8"/>
      <c r="HP202" s="8"/>
      <c r="HQ202" s="8"/>
      <c r="HR202" s="8"/>
      <c r="HS202" s="8"/>
      <c r="HT202" s="8"/>
      <c r="HU202" s="8"/>
      <c r="HV202" s="8"/>
      <c r="HW202" s="8"/>
      <c r="HX202" s="8"/>
      <c r="HY202" s="8"/>
      <c r="HZ202" s="8"/>
      <c r="IA202" s="8"/>
      <c r="IB202" s="8"/>
      <c r="IC202" s="8"/>
      <c r="ID202" s="8"/>
      <c r="IE202" s="8"/>
      <c r="IF202" s="8"/>
      <c r="IG202" s="8"/>
      <c r="IH202" s="8"/>
      <c r="II202" s="8"/>
      <c r="IJ202" s="8"/>
      <c r="IK202" s="8"/>
      <c r="IL202" s="8"/>
      <c r="IM202" s="8"/>
      <c r="IN202" s="8"/>
      <c r="IO202" s="8"/>
      <c r="IP202" s="8"/>
      <c r="IQ202" s="8"/>
      <c r="IR202" s="8"/>
      <c r="IS202" s="8"/>
      <c r="IT202" s="8"/>
      <c r="IU202" s="8"/>
      <c r="IV202" s="8"/>
      <c r="IW202" s="8"/>
      <c r="IX202" s="8"/>
      <c r="IY202" s="8"/>
      <c r="IZ202" s="8"/>
      <c r="JA202" s="8"/>
      <c r="JB202" s="8"/>
      <c r="JC202" s="8"/>
      <c r="JD202" s="8"/>
      <c r="JE202" s="8"/>
      <c r="JF202" s="8"/>
      <c r="JG202" s="8"/>
      <c r="JH202" s="8"/>
      <c r="JI202" s="8"/>
      <c r="JJ202" s="8"/>
      <c r="JK202" s="8"/>
      <c r="JL202" s="8"/>
      <c r="JM202" s="8"/>
      <c r="JN202" s="8"/>
      <c r="JO202" s="8"/>
      <c r="JP202" s="8"/>
      <c r="JQ202" s="8"/>
      <c r="JR202" s="8"/>
      <c r="JS202" s="8"/>
      <c r="JT202" s="8"/>
      <c r="JU202" s="8"/>
      <c r="JV202" s="8"/>
      <c r="JW202" s="8"/>
      <c r="JX202" s="8"/>
      <c r="JY202" s="8"/>
      <c r="JZ202" s="8"/>
      <c r="KA202" s="8"/>
      <c r="KB202" s="8"/>
      <c r="KC202" s="8"/>
      <c r="KD202" s="8"/>
      <c r="KE202" s="8"/>
      <c r="KF202" s="8"/>
      <c r="KG202" s="8"/>
      <c r="KH202" s="8"/>
      <c r="KI202" s="8"/>
      <c r="KJ202" s="8"/>
      <c r="KK202" s="8"/>
      <c r="KL202" s="8"/>
      <c r="KM202" s="8"/>
      <c r="KN202" s="8"/>
      <c r="KO202" s="8"/>
      <c r="KP202" s="8"/>
      <c r="KQ202" s="8"/>
      <c r="KR202" s="8"/>
      <c r="KS202" s="8"/>
      <c r="KT202" s="8"/>
      <c r="KU202" s="8"/>
      <c r="KV202" s="8"/>
      <c r="KW202" s="8"/>
      <c r="KX202" s="8"/>
      <c r="KY202" s="8"/>
      <c r="KZ202" s="8"/>
      <c r="LA202" s="8"/>
      <c r="LB202" s="8"/>
      <c r="LC202" s="8"/>
      <c r="LD202" s="8"/>
      <c r="LE202" s="8"/>
      <c r="LF202" s="8"/>
      <c r="LG202" s="8"/>
      <c r="LH202" s="8"/>
      <c r="LI202" s="8"/>
      <c r="LJ202" s="8"/>
      <c r="LK202" s="8"/>
      <c r="LL202" s="8"/>
      <c r="LM202" s="8"/>
      <c r="LN202" s="8"/>
      <c r="LO202" s="8"/>
      <c r="LP202" s="8"/>
      <c r="LQ202" s="8"/>
      <c r="LR202" s="8"/>
      <c r="LS202" s="8"/>
      <c r="LT202" s="8"/>
      <c r="LU202" s="8"/>
      <c r="LV202" s="8"/>
      <c r="LW202" s="8"/>
      <c r="LX202" s="8"/>
      <c r="LY202" s="8"/>
      <c r="LZ202" s="8"/>
      <c r="MA202" s="8"/>
      <c r="MB202" s="8"/>
      <c r="MC202" s="8"/>
      <c r="MD202" s="8"/>
      <c r="ME202" s="8"/>
      <c r="MF202" s="8"/>
      <c r="MG202" s="8"/>
      <c r="MH202" s="8"/>
      <c r="MI202" s="8"/>
      <c r="MJ202" s="8"/>
      <c r="MK202" s="8"/>
      <c r="ML202" s="8"/>
      <c r="MM202" s="8"/>
      <c r="MN202" s="8"/>
      <c r="MO202" s="8"/>
      <c r="MP202" s="8"/>
      <c r="MQ202" s="8"/>
      <c r="MR202" s="8"/>
      <c r="MS202" s="8"/>
      <c r="MT202" s="8"/>
      <c r="MU202" s="8"/>
      <c r="MV202" s="8"/>
      <c r="MW202" s="8"/>
      <c r="MX202" s="8"/>
      <c r="MY202" s="8"/>
      <c r="MZ202" s="8"/>
      <c r="NA202" s="8"/>
      <c r="NB202" s="8"/>
    </row>
    <row r="203" spans="1:366" s="9" customFormat="1" ht="30" customHeight="1" x14ac:dyDescent="0.25">
      <c r="A203" s="6" t="s">
        <v>89</v>
      </c>
      <c r="B203" s="6">
        <v>37</v>
      </c>
      <c r="C203" s="41" t="s">
        <v>117</v>
      </c>
      <c r="D203" s="49" t="s">
        <v>247</v>
      </c>
      <c r="E203" s="43">
        <f t="shared" si="90"/>
        <v>0</v>
      </c>
      <c r="F203" s="7">
        <v>12</v>
      </c>
      <c r="G203" s="7"/>
      <c r="H203" s="7">
        <v>12</v>
      </c>
      <c r="I203" s="7"/>
      <c r="J203" s="7"/>
      <c r="K203" s="7"/>
      <c r="L203" s="7"/>
      <c r="M203" s="7"/>
      <c r="N203" s="7">
        <v>12</v>
      </c>
      <c r="O203" s="20">
        <f t="shared" si="91"/>
        <v>1</v>
      </c>
      <c r="P203" s="7">
        <v>291</v>
      </c>
      <c r="Q203" s="7">
        <v>291</v>
      </c>
      <c r="R203" s="20">
        <f t="shared" si="95"/>
        <v>1</v>
      </c>
      <c r="S203" s="7">
        <v>244</v>
      </c>
      <c r="T203" s="7">
        <v>244</v>
      </c>
      <c r="U203" s="20">
        <f t="shared" si="96"/>
        <v>1</v>
      </c>
      <c r="V203" s="16">
        <v>73</v>
      </c>
      <c r="W203" s="16">
        <v>33</v>
      </c>
      <c r="X203" s="16">
        <v>73</v>
      </c>
      <c r="Y203" s="21">
        <f t="shared" si="100"/>
        <v>1</v>
      </c>
      <c r="Z203" s="33">
        <f t="shared" si="101"/>
        <v>4</v>
      </c>
      <c r="AA203" s="33">
        <f t="shared" si="102"/>
        <v>57.142857142857146</v>
      </c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  <c r="FM203" s="8"/>
      <c r="FN203" s="8"/>
      <c r="FO203" s="8"/>
      <c r="FP203" s="8"/>
      <c r="FQ203" s="8"/>
      <c r="FR203" s="8"/>
      <c r="FS203" s="8"/>
      <c r="FT203" s="8"/>
      <c r="FU203" s="8"/>
      <c r="FV203" s="8"/>
      <c r="FW203" s="8"/>
      <c r="FX203" s="8"/>
      <c r="FY203" s="8"/>
      <c r="FZ203" s="8"/>
      <c r="GA203" s="8"/>
      <c r="GB203" s="8"/>
      <c r="GC203" s="8"/>
      <c r="GD203" s="8"/>
      <c r="GE203" s="8"/>
      <c r="GF203" s="8"/>
      <c r="GG203" s="8"/>
      <c r="GH203" s="8"/>
      <c r="GI203" s="8"/>
      <c r="GJ203" s="8"/>
      <c r="GK203" s="8"/>
      <c r="GL203" s="8"/>
      <c r="GM203" s="8"/>
      <c r="GN203" s="8"/>
      <c r="GO203" s="8"/>
      <c r="GP203" s="8"/>
      <c r="GQ203" s="8"/>
      <c r="GR203" s="8"/>
      <c r="GS203" s="8"/>
      <c r="GT203" s="8"/>
      <c r="GU203" s="8"/>
      <c r="GV203" s="8"/>
      <c r="GW203" s="8"/>
      <c r="GX203" s="8"/>
      <c r="GY203" s="8"/>
      <c r="GZ203" s="8"/>
      <c r="HA203" s="8"/>
      <c r="HB203" s="8"/>
      <c r="HC203" s="8"/>
      <c r="HD203" s="8"/>
      <c r="HE203" s="8"/>
      <c r="HF203" s="8"/>
      <c r="HG203" s="8"/>
      <c r="HH203" s="8"/>
      <c r="HI203" s="8"/>
      <c r="HJ203" s="8"/>
      <c r="HK203" s="8"/>
      <c r="HL203" s="8"/>
      <c r="HM203" s="8"/>
      <c r="HN203" s="8"/>
      <c r="HO203" s="8"/>
      <c r="HP203" s="8"/>
      <c r="HQ203" s="8"/>
      <c r="HR203" s="8"/>
      <c r="HS203" s="8"/>
      <c r="HT203" s="8"/>
      <c r="HU203" s="8"/>
      <c r="HV203" s="8"/>
      <c r="HW203" s="8"/>
      <c r="HX203" s="8"/>
      <c r="HY203" s="8"/>
      <c r="HZ203" s="8"/>
      <c r="IA203" s="8"/>
      <c r="IB203" s="8"/>
      <c r="IC203" s="8"/>
      <c r="ID203" s="8"/>
      <c r="IE203" s="8"/>
      <c r="IF203" s="8"/>
      <c r="IG203" s="8"/>
      <c r="IH203" s="8"/>
      <c r="II203" s="8"/>
      <c r="IJ203" s="8"/>
      <c r="IK203" s="8"/>
      <c r="IL203" s="8"/>
      <c r="IM203" s="8"/>
      <c r="IN203" s="8"/>
      <c r="IO203" s="8"/>
      <c r="IP203" s="8"/>
      <c r="IQ203" s="8"/>
      <c r="IR203" s="8"/>
      <c r="IS203" s="8"/>
      <c r="IT203" s="8"/>
      <c r="IU203" s="8"/>
      <c r="IV203" s="8"/>
      <c r="IW203" s="8"/>
      <c r="IX203" s="8"/>
      <c r="IY203" s="8"/>
      <c r="IZ203" s="8"/>
      <c r="JA203" s="8"/>
      <c r="JB203" s="8"/>
      <c r="JC203" s="8"/>
      <c r="JD203" s="8"/>
      <c r="JE203" s="8"/>
      <c r="JF203" s="8"/>
      <c r="JG203" s="8"/>
      <c r="JH203" s="8"/>
      <c r="JI203" s="8"/>
      <c r="JJ203" s="8"/>
      <c r="JK203" s="8"/>
      <c r="JL203" s="8"/>
      <c r="JM203" s="8"/>
      <c r="JN203" s="8"/>
      <c r="JO203" s="8"/>
      <c r="JP203" s="8"/>
      <c r="JQ203" s="8"/>
      <c r="JR203" s="8"/>
      <c r="JS203" s="8"/>
      <c r="JT203" s="8"/>
      <c r="JU203" s="8"/>
      <c r="JV203" s="8"/>
      <c r="JW203" s="8"/>
      <c r="JX203" s="8"/>
      <c r="JY203" s="8"/>
      <c r="JZ203" s="8"/>
      <c r="KA203" s="8"/>
      <c r="KB203" s="8"/>
      <c r="KC203" s="8"/>
      <c r="KD203" s="8"/>
      <c r="KE203" s="8"/>
      <c r="KF203" s="8"/>
      <c r="KG203" s="8"/>
      <c r="KH203" s="8"/>
      <c r="KI203" s="8"/>
      <c r="KJ203" s="8"/>
      <c r="KK203" s="8"/>
      <c r="KL203" s="8"/>
      <c r="KM203" s="8"/>
      <c r="KN203" s="8"/>
      <c r="KO203" s="8"/>
      <c r="KP203" s="8"/>
      <c r="KQ203" s="8"/>
      <c r="KR203" s="8"/>
      <c r="KS203" s="8"/>
      <c r="KT203" s="8"/>
      <c r="KU203" s="8"/>
      <c r="KV203" s="8"/>
      <c r="KW203" s="8"/>
      <c r="KX203" s="8"/>
      <c r="KY203" s="8"/>
      <c r="KZ203" s="8"/>
      <c r="LA203" s="8"/>
      <c r="LB203" s="8"/>
      <c r="LC203" s="8"/>
      <c r="LD203" s="8"/>
      <c r="LE203" s="8"/>
      <c r="LF203" s="8"/>
      <c r="LG203" s="8"/>
      <c r="LH203" s="8"/>
      <c r="LI203" s="8"/>
      <c r="LJ203" s="8"/>
      <c r="LK203" s="8"/>
      <c r="LL203" s="8"/>
      <c r="LM203" s="8"/>
      <c r="LN203" s="8"/>
      <c r="LO203" s="8"/>
      <c r="LP203" s="8"/>
      <c r="LQ203" s="8"/>
      <c r="LR203" s="8"/>
      <c r="LS203" s="8"/>
      <c r="LT203" s="8"/>
      <c r="LU203" s="8"/>
      <c r="LV203" s="8"/>
      <c r="LW203" s="8"/>
      <c r="LX203" s="8"/>
      <c r="LY203" s="8"/>
      <c r="LZ203" s="8"/>
      <c r="MA203" s="8"/>
      <c r="MB203" s="8"/>
      <c r="MC203" s="8"/>
      <c r="MD203" s="8"/>
      <c r="ME203" s="8"/>
      <c r="MF203" s="8"/>
      <c r="MG203" s="8"/>
      <c r="MH203" s="8"/>
      <c r="MI203" s="8"/>
      <c r="MJ203" s="8"/>
      <c r="MK203" s="8"/>
      <c r="ML203" s="8"/>
      <c r="MM203" s="8"/>
      <c r="MN203" s="8"/>
      <c r="MO203" s="8"/>
      <c r="MP203" s="8"/>
      <c r="MQ203" s="8"/>
      <c r="MR203" s="8"/>
      <c r="MS203" s="8"/>
      <c r="MT203" s="8"/>
      <c r="MU203" s="8"/>
      <c r="MV203" s="8"/>
      <c r="MW203" s="8"/>
      <c r="MX203" s="8"/>
      <c r="MY203" s="8"/>
      <c r="MZ203" s="8"/>
      <c r="NA203" s="8"/>
      <c r="NB203" s="8"/>
    </row>
    <row r="204" spans="1:366" s="9" customFormat="1" ht="30" customHeight="1" x14ac:dyDescent="0.25">
      <c r="A204" s="6" t="s">
        <v>89</v>
      </c>
      <c r="B204" s="6">
        <v>38</v>
      </c>
      <c r="C204" s="41" t="s">
        <v>118</v>
      </c>
      <c r="D204" s="49" t="s">
        <v>246</v>
      </c>
      <c r="E204" s="43">
        <f t="shared" si="90"/>
        <v>3</v>
      </c>
      <c r="F204" s="7">
        <v>4</v>
      </c>
      <c r="G204" s="7">
        <v>0</v>
      </c>
      <c r="H204" s="7">
        <v>4</v>
      </c>
      <c r="I204" s="7"/>
      <c r="J204" s="7"/>
      <c r="K204" s="7"/>
      <c r="L204" s="7"/>
      <c r="M204" s="7"/>
      <c r="N204" s="7">
        <v>4</v>
      </c>
      <c r="O204" s="20">
        <f t="shared" si="91"/>
        <v>1</v>
      </c>
      <c r="P204" s="7">
        <v>95</v>
      </c>
      <c r="Q204" s="7">
        <v>95</v>
      </c>
      <c r="R204" s="20">
        <f t="shared" si="95"/>
        <v>1</v>
      </c>
      <c r="S204" s="7">
        <v>38</v>
      </c>
      <c r="T204" s="7">
        <v>38</v>
      </c>
      <c r="U204" s="20">
        <f t="shared" si="96"/>
        <v>1</v>
      </c>
      <c r="V204" s="16">
        <v>24</v>
      </c>
      <c r="W204" s="16">
        <v>6</v>
      </c>
      <c r="X204" s="16">
        <v>24</v>
      </c>
      <c r="Y204" s="21">
        <f t="shared" si="100"/>
        <v>1</v>
      </c>
      <c r="Z204" s="33">
        <f t="shared" si="101"/>
        <v>7</v>
      </c>
      <c r="AA204" s="33">
        <f t="shared" si="102"/>
        <v>100</v>
      </c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  <c r="FY204" s="8"/>
      <c r="FZ204" s="8"/>
      <c r="GA204" s="8"/>
      <c r="GB204" s="8"/>
      <c r="GC204" s="8"/>
      <c r="GD204" s="8"/>
      <c r="GE204" s="8"/>
      <c r="GF204" s="8"/>
      <c r="GG204" s="8"/>
      <c r="GH204" s="8"/>
      <c r="GI204" s="8"/>
      <c r="GJ204" s="8"/>
      <c r="GK204" s="8"/>
      <c r="GL204" s="8"/>
      <c r="GM204" s="8"/>
      <c r="GN204" s="8"/>
      <c r="GO204" s="8"/>
      <c r="GP204" s="8"/>
      <c r="GQ204" s="8"/>
      <c r="GR204" s="8"/>
      <c r="GS204" s="8"/>
      <c r="GT204" s="8"/>
      <c r="GU204" s="8"/>
      <c r="GV204" s="8"/>
      <c r="GW204" s="8"/>
      <c r="GX204" s="8"/>
      <c r="GY204" s="8"/>
      <c r="GZ204" s="8"/>
      <c r="HA204" s="8"/>
      <c r="HB204" s="8"/>
      <c r="HC204" s="8"/>
      <c r="HD204" s="8"/>
      <c r="HE204" s="8"/>
      <c r="HF204" s="8"/>
      <c r="HG204" s="8"/>
      <c r="HH204" s="8"/>
      <c r="HI204" s="8"/>
      <c r="HJ204" s="8"/>
      <c r="HK204" s="8"/>
      <c r="HL204" s="8"/>
      <c r="HM204" s="8"/>
      <c r="HN204" s="8"/>
      <c r="HO204" s="8"/>
      <c r="HP204" s="8"/>
      <c r="HQ204" s="8"/>
      <c r="HR204" s="8"/>
      <c r="HS204" s="8"/>
      <c r="HT204" s="8"/>
      <c r="HU204" s="8"/>
      <c r="HV204" s="8"/>
      <c r="HW204" s="8"/>
      <c r="HX204" s="8"/>
      <c r="HY204" s="8"/>
      <c r="HZ204" s="8"/>
      <c r="IA204" s="8"/>
      <c r="IB204" s="8"/>
      <c r="IC204" s="8"/>
      <c r="ID204" s="8"/>
      <c r="IE204" s="8"/>
      <c r="IF204" s="8"/>
      <c r="IG204" s="8"/>
      <c r="IH204" s="8"/>
      <c r="II204" s="8"/>
      <c r="IJ204" s="8"/>
      <c r="IK204" s="8"/>
      <c r="IL204" s="8"/>
      <c r="IM204" s="8"/>
      <c r="IN204" s="8"/>
      <c r="IO204" s="8"/>
      <c r="IP204" s="8"/>
      <c r="IQ204" s="8"/>
      <c r="IR204" s="8"/>
      <c r="IS204" s="8"/>
      <c r="IT204" s="8"/>
      <c r="IU204" s="8"/>
      <c r="IV204" s="8"/>
      <c r="IW204" s="8"/>
      <c r="IX204" s="8"/>
      <c r="IY204" s="8"/>
      <c r="IZ204" s="8"/>
      <c r="JA204" s="8"/>
      <c r="JB204" s="8"/>
      <c r="JC204" s="8"/>
      <c r="JD204" s="8"/>
      <c r="JE204" s="8"/>
      <c r="JF204" s="8"/>
      <c r="JG204" s="8"/>
      <c r="JH204" s="8"/>
      <c r="JI204" s="8"/>
      <c r="JJ204" s="8"/>
      <c r="JK204" s="8"/>
      <c r="JL204" s="8"/>
      <c r="JM204" s="8"/>
      <c r="JN204" s="8"/>
      <c r="JO204" s="8"/>
      <c r="JP204" s="8"/>
      <c r="JQ204" s="8"/>
      <c r="JR204" s="8"/>
      <c r="JS204" s="8"/>
      <c r="JT204" s="8"/>
      <c r="JU204" s="8"/>
      <c r="JV204" s="8"/>
      <c r="JW204" s="8"/>
      <c r="JX204" s="8"/>
      <c r="JY204" s="8"/>
      <c r="JZ204" s="8"/>
      <c r="KA204" s="8"/>
      <c r="KB204" s="8"/>
      <c r="KC204" s="8"/>
      <c r="KD204" s="8"/>
      <c r="KE204" s="8"/>
      <c r="KF204" s="8"/>
      <c r="KG204" s="8"/>
      <c r="KH204" s="8"/>
      <c r="KI204" s="8"/>
      <c r="KJ204" s="8"/>
      <c r="KK204" s="8"/>
      <c r="KL204" s="8"/>
      <c r="KM204" s="8"/>
      <c r="KN204" s="8"/>
      <c r="KO204" s="8"/>
      <c r="KP204" s="8"/>
      <c r="KQ204" s="8"/>
      <c r="KR204" s="8"/>
      <c r="KS204" s="8"/>
      <c r="KT204" s="8"/>
      <c r="KU204" s="8"/>
      <c r="KV204" s="8"/>
      <c r="KW204" s="8"/>
      <c r="KX204" s="8"/>
      <c r="KY204" s="8"/>
      <c r="KZ204" s="8"/>
      <c r="LA204" s="8"/>
      <c r="LB204" s="8"/>
      <c r="LC204" s="8"/>
      <c r="LD204" s="8"/>
      <c r="LE204" s="8"/>
      <c r="LF204" s="8"/>
      <c r="LG204" s="8"/>
      <c r="LH204" s="8"/>
      <c r="LI204" s="8"/>
      <c r="LJ204" s="8"/>
      <c r="LK204" s="8"/>
      <c r="LL204" s="8"/>
      <c r="LM204" s="8"/>
      <c r="LN204" s="8"/>
      <c r="LO204" s="8"/>
      <c r="LP204" s="8"/>
      <c r="LQ204" s="8"/>
      <c r="LR204" s="8"/>
      <c r="LS204" s="8"/>
      <c r="LT204" s="8"/>
      <c r="LU204" s="8"/>
      <c r="LV204" s="8"/>
      <c r="LW204" s="8"/>
      <c r="LX204" s="8"/>
      <c r="LY204" s="8"/>
      <c r="LZ204" s="8"/>
      <c r="MA204" s="8"/>
      <c r="MB204" s="8"/>
      <c r="MC204" s="8"/>
      <c r="MD204" s="8"/>
      <c r="ME204" s="8"/>
      <c r="MF204" s="8"/>
      <c r="MG204" s="8"/>
      <c r="MH204" s="8"/>
      <c r="MI204" s="8"/>
      <c r="MJ204" s="8"/>
      <c r="MK204" s="8"/>
      <c r="ML204" s="8"/>
      <c r="MM204" s="8"/>
      <c r="MN204" s="8"/>
      <c r="MO204" s="8"/>
      <c r="MP204" s="8"/>
      <c r="MQ204" s="8"/>
      <c r="MR204" s="8"/>
      <c r="MS204" s="8"/>
      <c r="MT204" s="8"/>
      <c r="MU204" s="8"/>
      <c r="MV204" s="8"/>
      <c r="MW204" s="8"/>
      <c r="MX204" s="8"/>
      <c r="MY204" s="8"/>
      <c r="MZ204" s="8"/>
      <c r="NA204" s="8"/>
      <c r="NB204" s="8"/>
    </row>
    <row r="205" spans="1:366" s="9" customFormat="1" ht="30" customHeight="1" x14ac:dyDescent="0.25">
      <c r="A205" s="6" t="s">
        <v>89</v>
      </c>
      <c r="B205" s="6">
        <v>39</v>
      </c>
      <c r="C205" s="41" t="s">
        <v>212</v>
      </c>
      <c r="D205" s="49" t="s">
        <v>246</v>
      </c>
      <c r="E205" s="43">
        <f t="shared" si="90"/>
        <v>3</v>
      </c>
      <c r="F205" s="7">
        <v>7</v>
      </c>
      <c r="G205" s="7">
        <v>1</v>
      </c>
      <c r="H205" s="7">
        <v>6</v>
      </c>
      <c r="I205" s="7"/>
      <c r="J205" s="7"/>
      <c r="K205" s="7"/>
      <c r="L205" s="7"/>
      <c r="M205" s="7"/>
      <c r="N205" s="7">
        <v>7</v>
      </c>
      <c r="O205" s="20">
        <f t="shared" si="91"/>
        <v>1</v>
      </c>
      <c r="P205" s="7">
        <v>91</v>
      </c>
      <c r="Q205" s="7">
        <v>91</v>
      </c>
      <c r="R205" s="20">
        <f t="shared" si="95"/>
        <v>1</v>
      </c>
      <c r="S205" s="7">
        <v>78</v>
      </c>
      <c r="T205" s="7">
        <v>78</v>
      </c>
      <c r="U205" s="20">
        <f t="shared" si="96"/>
        <v>1</v>
      </c>
      <c r="V205" s="16">
        <v>68</v>
      </c>
      <c r="W205" s="16">
        <v>28</v>
      </c>
      <c r="X205" s="16">
        <v>68</v>
      </c>
      <c r="Y205" s="21">
        <f t="shared" si="100"/>
        <v>1</v>
      </c>
      <c r="Z205" s="33">
        <f t="shared" si="101"/>
        <v>7</v>
      </c>
      <c r="AA205" s="33">
        <f t="shared" si="102"/>
        <v>100</v>
      </c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  <c r="FO205" s="8"/>
      <c r="FP205" s="8"/>
      <c r="FQ205" s="8"/>
      <c r="FR205" s="8"/>
      <c r="FS205" s="8"/>
      <c r="FT205" s="8"/>
      <c r="FU205" s="8"/>
      <c r="FV205" s="8"/>
      <c r="FW205" s="8"/>
      <c r="FX205" s="8"/>
      <c r="FY205" s="8"/>
      <c r="FZ205" s="8"/>
      <c r="GA205" s="8"/>
      <c r="GB205" s="8"/>
      <c r="GC205" s="8"/>
      <c r="GD205" s="8"/>
      <c r="GE205" s="8"/>
      <c r="GF205" s="8"/>
      <c r="GG205" s="8"/>
      <c r="GH205" s="8"/>
      <c r="GI205" s="8"/>
      <c r="GJ205" s="8"/>
      <c r="GK205" s="8"/>
      <c r="GL205" s="8"/>
      <c r="GM205" s="8"/>
      <c r="GN205" s="8"/>
      <c r="GO205" s="8"/>
      <c r="GP205" s="8"/>
      <c r="GQ205" s="8"/>
      <c r="GR205" s="8"/>
      <c r="GS205" s="8"/>
      <c r="GT205" s="8"/>
      <c r="GU205" s="8"/>
      <c r="GV205" s="8"/>
      <c r="GW205" s="8"/>
      <c r="GX205" s="8"/>
      <c r="GY205" s="8"/>
      <c r="GZ205" s="8"/>
      <c r="HA205" s="8"/>
      <c r="HB205" s="8"/>
      <c r="HC205" s="8"/>
      <c r="HD205" s="8"/>
      <c r="HE205" s="8"/>
      <c r="HF205" s="8"/>
      <c r="HG205" s="8"/>
      <c r="HH205" s="8"/>
      <c r="HI205" s="8"/>
      <c r="HJ205" s="8"/>
      <c r="HK205" s="8"/>
      <c r="HL205" s="8"/>
      <c r="HM205" s="8"/>
      <c r="HN205" s="8"/>
      <c r="HO205" s="8"/>
      <c r="HP205" s="8"/>
      <c r="HQ205" s="8"/>
      <c r="HR205" s="8"/>
      <c r="HS205" s="8"/>
      <c r="HT205" s="8"/>
      <c r="HU205" s="8"/>
      <c r="HV205" s="8"/>
      <c r="HW205" s="8"/>
      <c r="HX205" s="8"/>
      <c r="HY205" s="8"/>
      <c r="HZ205" s="8"/>
      <c r="IA205" s="8"/>
      <c r="IB205" s="8"/>
      <c r="IC205" s="8"/>
      <c r="ID205" s="8"/>
      <c r="IE205" s="8"/>
      <c r="IF205" s="8"/>
      <c r="IG205" s="8"/>
      <c r="IH205" s="8"/>
      <c r="II205" s="8"/>
      <c r="IJ205" s="8"/>
      <c r="IK205" s="8"/>
      <c r="IL205" s="8"/>
      <c r="IM205" s="8"/>
      <c r="IN205" s="8"/>
      <c r="IO205" s="8"/>
      <c r="IP205" s="8"/>
      <c r="IQ205" s="8"/>
      <c r="IR205" s="8"/>
      <c r="IS205" s="8"/>
      <c r="IT205" s="8"/>
      <c r="IU205" s="8"/>
      <c r="IV205" s="8"/>
      <c r="IW205" s="8"/>
      <c r="IX205" s="8"/>
      <c r="IY205" s="8"/>
      <c r="IZ205" s="8"/>
      <c r="JA205" s="8"/>
      <c r="JB205" s="8"/>
      <c r="JC205" s="8"/>
      <c r="JD205" s="8"/>
      <c r="JE205" s="8"/>
      <c r="JF205" s="8"/>
      <c r="JG205" s="8"/>
      <c r="JH205" s="8"/>
      <c r="JI205" s="8"/>
      <c r="JJ205" s="8"/>
      <c r="JK205" s="8"/>
      <c r="JL205" s="8"/>
      <c r="JM205" s="8"/>
      <c r="JN205" s="8"/>
      <c r="JO205" s="8"/>
      <c r="JP205" s="8"/>
      <c r="JQ205" s="8"/>
      <c r="JR205" s="8"/>
      <c r="JS205" s="8"/>
      <c r="JT205" s="8"/>
      <c r="JU205" s="8"/>
      <c r="JV205" s="8"/>
      <c r="JW205" s="8"/>
      <c r="JX205" s="8"/>
      <c r="JY205" s="8"/>
      <c r="JZ205" s="8"/>
      <c r="KA205" s="8"/>
      <c r="KB205" s="8"/>
      <c r="KC205" s="8"/>
      <c r="KD205" s="8"/>
      <c r="KE205" s="8"/>
      <c r="KF205" s="8"/>
      <c r="KG205" s="8"/>
      <c r="KH205" s="8"/>
      <c r="KI205" s="8"/>
      <c r="KJ205" s="8"/>
      <c r="KK205" s="8"/>
      <c r="KL205" s="8"/>
      <c r="KM205" s="8"/>
      <c r="KN205" s="8"/>
      <c r="KO205" s="8"/>
      <c r="KP205" s="8"/>
      <c r="KQ205" s="8"/>
      <c r="KR205" s="8"/>
      <c r="KS205" s="8"/>
      <c r="KT205" s="8"/>
      <c r="KU205" s="8"/>
      <c r="KV205" s="8"/>
      <c r="KW205" s="8"/>
      <c r="KX205" s="8"/>
      <c r="KY205" s="8"/>
      <c r="KZ205" s="8"/>
      <c r="LA205" s="8"/>
      <c r="LB205" s="8"/>
      <c r="LC205" s="8"/>
      <c r="LD205" s="8"/>
      <c r="LE205" s="8"/>
      <c r="LF205" s="8"/>
      <c r="LG205" s="8"/>
      <c r="LH205" s="8"/>
      <c r="LI205" s="8"/>
      <c r="LJ205" s="8"/>
      <c r="LK205" s="8"/>
      <c r="LL205" s="8"/>
      <c r="LM205" s="8"/>
      <c r="LN205" s="8"/>
      <c r="LO205" s="8"/>
      <c r="LP205" s="8"/>
      <c r="LQ205" s="8"/>
      <c r="LR205" s="8"/>
      <c r="LS205" s="8"/>
      <c r="LT205" s="8"/>
      <c r="LU205" s="8"/>
      <c r="LV205" s="8"/>
      <c r="LW205" s="8"/>
      <c r="LX205" s="8"/>
      <c r="LY205" s="8"/>
      <c r="LZ205" s="8"/>
      <c r="MA205" s="8"/>
      <c r="MB205" s="8"/>
      <c r="MC205" s="8"/>
      <c r="MD205" s="8"/>
      <c r="ME205" s="8"/>
      <c r="MF205" s="8"/>
      <c r="MG205" s="8"/>
      <c r="MH205" s="8"/>
      <c r="MI205" s="8"/>
      <c r="MJ205" s="8"/>
      <c r="MK205" s="8"/>
      <c r="ML205" s="8"/>
      <c r="MM205" s="8"/>
      <c r="MN205" s="8"/>
      <c r="MO205" s="8"/>
      <c r="MP205" s="8"/>
      <c r="MQ205" s="8"/>
      <c r="MR205" s="8"/>
      <c r="MS205" s="8"/>
      <c r="MT205" s="8"/>
      <c r="MU205" s="8"/>
      <c r="MV205" s="8"/>
      <c r="MW205" s="8"/>
      <c r="MX205" s="8"/>
      <c r="MY205" s="8"/>
      <c r="MZ205" s="8"/>
      <c r="NA205" s="8"/>
      <c r="NB205" s="8"/>
    </row>
    <row r="206" spans="1:366" s="9" customFormat="1" ht="30" customHeight="1" x14ac:dyDescent="0.25">
      <c r="A206" s="6" t="s">
        <v>89</v>
      </c>
      <c r="B206" s="6">
        <v>40</v>
      </c>
      <c r="C206" s="41" t="s">
        <v>119</v>
      </c>
      <c r="D206" s="49" t="s">
        <v>246</v>
      </c>
      <c r="E206" s="43">
        <f t="shared" si="90"/>
        <v>3</v>
      </c>
      <c r="F206" s="7">
        <v>15</v>
      </c>
      <c r="G206" s="7">
        <v>0</v>
      </c>
      <c r="H206" s="7">
        <v>15</v>
      </c>
      <c r="I206" s="7"/>
      <c r="J206" s="7"/>
      <c r="K206" s="7"/>
      <c r="L206" s="7"/>
      <c r="M206" s="7"/>
      <c r="N206" s="7">
        <v>15</v>
      </c>
      <c r="O206" s="20">
        <f t="shared" si="91"/>
        <v>1</v>
      </c>
      <c r="P206" s="7">
        <v>364</v>
      </c>
      <c r="Q206" s="7">
        <v>364</v>
      </c>
      <c r="R206" s="20">
        <f t="shared" si="95"/>
        <v>1</v>
      </c>
      <c r="S206" s="7">
        <v>327</v>
      </c>
      <c r="T206" s="7">
        <v>327</v>
      </c>
      <c r="U206" s="20">
        <f t="shared" si="96"/>
        <v>1</v>
      </c>
      <c r="V206" s="16">
        <v>82</v>
      </c>
      <c r="W206" s="16">
        <v>43</v>
      </c>
      <c r="X206" s="16">
        <v>82</v>
      </c>
      <c r="Y206" s="21">
        <f t="shared" si="100"/>
        <v>1</v>
      </c>
      <c r="Z206" s="33">
        <f t="shared" si="101"/>
        <v>7</v>
      </c>
      <c r="AA206" s="33">
        <f t="shared" si="102"/>
        <v>100</v>
      </c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  <c r="GK206" s="8"/>
      <c r="GL206" s="8"/>
      <c r="GM206" s="8"/>
      <c r="GN206" s="8"/>
      <c r="GO206" s="8"/>
      <c r="GP206" s="8"/>
      <c r="GQ206" s="8"/>
      <c r="GR206" s="8"/>
      <c r="GS206" s="8"/>
      <c r="GT206" s="8"/>
      <c r="GU206" s="8"/>
      <c r="GV206" s="8"/>
      <c r="GW206" s="8"/>
      <c r="GX206" s="8"/>
      <c r="GY206" s="8"/>
      <c r="GZ206" s="8"/>
      <c r="HA206" s="8"/>
      <c r="HB206" s="8"/>
      <c r="HC206" s="8"/>
      <c r="HD206" s="8"/>
      <c r="HE206" s="8"/>
      <c r="HF206" s="8"/>
      <c r="HG206" s="8"/>
      <c r="HH206" s="8"/>
      <c r="HI206" s="8"/>
      <c r="HJ206" s="8"/>
      <c r="HK206" s="8"/>
      <c r="HL206" s="8"/>
      <c r="HM206" s="8"/>
      <c r="HN206" s="8"/>
      <c r="HO206" s="8"/>
      <c r="HP206" s="8"/>
      <c r="HQ206" s="8"/>
      <c r="HR206" s="8"/>
      <c r="HS206" s="8"/>
      <c r="HT206" s="8"/>
      <c r="HU206" s="8"/>
      <c r="HV206" s="8"/>
      <c r="HW206" s="8"/>
      <c r="HX206" s="8"/>
      <c r="HY206" s="8"/>
      <c r="HZ206" s="8"/>
      <c r="IA206" s="8"/>
      <c r="IB206" s="8"/>
      <c r="IC206" s="8"/>
      <c r="ID206" s="8"/>
      <c r="IE206" s="8"/>
      <c r="IF206" s="8"/>
      <c r="IG206" s="8"/>
      <c r="IH206" s="8"/>
      <c r="II206" s="8"/>
      <c r="IJ206" s="8"/>
      <c r="IK206" s="8"/>
      <c r="IL206" s="8"/>
      <c r="IM206" s="8"/>
      <c r="IN206" s="8"/>
      <c r="IO206" s="8"/>
      <c r="IP206" s="8"/>
      <c r="IQ206" s="8"/>
      <c r="IR206" s="8"/>
      <c r="IS206" s="8"/>
      <c r="IT206" s="8"/>
      <c r="IU206" s="8"/>
      <c r="IV206" s="8"/>
      <c r="IW206" s="8"/>
      <c r="IX206" s="8"/>
      <c r="IY206" s="8"/>
      <c r="IZ206" s="8"/>
      <c r="JA206" s="8"/>
      <c r="JB206" s="8"/>
      <c r="JC206" s="8"/>
      <c r="JD206" s="8"/>
      <c r="JE206" s="8"/>
      <c r="JF206" s="8"/>
      <c r="JG206" s="8"/>
      <c r="JH206" s="8"/>
      <c r="JI206" s="8"/>
      <c r="JJ206" s="8"/>
      <c r="JK206" s="8"/>
      <c r="JL206" s="8"/>
      <c r="JM206" s="8"/>
      <c r="JN206" s="8"/>
      <c r="JO206" s="8"/>
      <c r="JP206" s="8"/>
      <c r="JQ206" s="8"/>
      <c r="JR206" s="8"/>
      <c r="JS206" s="8"/>
      <c r="JT206" s="8"/>
      <c r="JU206" s="8"/>
      <c r="JV206" s="8"/>
      <c r="JW206" s="8"/>
      <c r="JX206" s="8"/>
      <c r="JY206" s="8"/>
      <c r="JZ206" s="8"/>
      <c r="KA206" s="8"/>
      <c r="KB206" s="8"/>
      <c r="KC206" s="8"/>
      <c r="KD206" s="8"/>
      <c r="KE206" s="8"/>
      <c r="KF206" s="8"/>
      <c r="KG206" s="8"/>
      <c r="KH206" s="8"/>
      <c r="KI206" s="8"/>
      <c r="KJ206" s="8"/>
      <c r="KK206" s="8"/>
      <c r="KL206" s="8"/>
      <c r="KM206" s="8"/>
      <c r="KN206" s="8"/>
      <c r="KO206" s="8"/>
      <c r="KP206" s="8"/>
      <c r="KQ206" s="8"/>
      <c r="KR206" s="8"/>
      <c r="KS206" s="8"/>
      <c r="KT206" s="8"/>
      <c r="KU206" s="8"/>
      <c r="KV206" s="8"/>
      <c r="KW206" s="8"/>
      <c r="KX206" s="8"/>
      <c r="KY206" s="8"/>
      <c r="KZ206" s="8"/>
      <c r="LA206" s="8"/>
      <c r="LB206" s="8"/>
      <c r="LC206" s="8"/>
      <c r="LD206" s="8"/>
      <c r="LE206" s="8"/>
      <c r="LF206" s="8"/>
      <c r="LG206" s="8"/>
      <c r="LH206" s="8"/>
      <c r="LI206" s="8"/>
      <c r="LJ206" s="8"/>
      <c r="LK206" s="8"/>
      <c r="LL206" s="8"/>
      <c r="LM206" s="8"/>
      <c r="LN206" s="8"/>
      <c r="LO206" s="8"/>
      <c r="LP206" s="8"/>
      <c r="LQ206" s="8"/>
      <c r="LR206" s="8"/>
      <c r="LS206" s="8"/>
      <c r="LT206" s="8"/>
      <c r="LU206" s="8"/>
      <c r="LV206" s="8"/>
      <c r="LW206" s="8"/>
      <c r="LX206" s="8"/>
      <c r="LY206" s="8"/>
      <c r="LZ206" s="8"/>
      <c r="MA206" s="8"/>
      <c r="MB206" s="8"/>
      <c r="MC206" s="8"/>
      <c r="MD206" s="8"/>
      <c r="ME206" s="8"/>
      <c r="MF206" s="8"/>
      <c r="MG206" s="8"/>
      <c r="MH206" s="8"/>
      <c r="MI206" s="8"/>
      <c r="MJ206" s="8"/>
      <c r="MK206" s="8"/>
      <c r="ML206" s="8"/>
      <c r="MM206" s="8"/>
      <c r="MN206" s="8"/>
      <c r="MO206" s="8"/>
      <c r="MP206" s="8"/>
      <c r="MQ206" s="8"/>
      <c r="MR206" s="8"/>
      <c r="MS206" s="8"/>
      <c r="MT206" s="8"/>
      <c r="MU206" s="8"/>
      <c r="MV206" s="8"/>
      <c r="MW206" s="8"/>
      <c r="MX206" s="8"/>
      <c r="MY206" s="8"/>
      <c r="MZ206" s="8"/>
      <c r="NA206" s="8"/>
      <c r="NB206" s="8"/>
    </row>
    <row r="207" spans="1:366" s="9" customFormat="1" ht="30" customHeight="1" x14ac:dyDescent="0.25">
      <c r="A207" s="6" t="s">
        <v>89</v>
      </c>
      <c r="B207" s="6">
        <v>41</v>
      </c>
      <c r="C207" s="41" t="s">
        <v>120</v>
      </c>
      <c r="D207" s="49" t="s">
        <v>246</v>
      </c>
      <c r="E207" s="43">
        <f t="shared" si="90"/>
        <v>3</v>
      </c>
      <c r="F207" s="7">
        <v>8</v>
      </c>
      <c r="G207" s="7">
        <v>0</v>
      </c>
      <c r="H207" s="7">
        <v>8</v>
      </c>
      <c r="I207" s="7"/>
      <c r="J207" s="7"/>
      <c r="K207" s="7"/>
      <c r="L207" s="7"/>
      <c r="M207" s="7"/>
      <c r="N207" s="7">
        <v>8</v>
      </c>
      <c r="O207" s="20">
        <f t="shared" si="91"/>
        <v>1</v>
      </c>
      <c r="P207" s="7">
        <v>197</v>
      </c>
      <c r="Q207" s="7">
        <v>197</v>
      </c>
      <c r="R207" s="20">
        <f t="shared" si="95"/>
        <v>1</v>
      </c>
      <c r="S207" s="7">
        <v>184</v>
      </c>
      <c r="T207" s="7">
        <v>184</v>
      </c>
      <c r="U207" s="20">
        <f t="shared" si="96"/>
        <v>1</v>
      </c>
      <c r="V207" s="16">
        <v>52</v>
      </c>
      <c r="W207" s="16">
        <v>25</v>
      </c>
      <c r="X207" s="16">
        <v>52</v>
      </c>
      <c r="Y207" s="21">
        <f t="shared" si="100"/>
        <v>1</v>
      </c>
      <c r="Z207" s="33">
        <f t="shared" si="101"/>
        <v>7</v>
      </c>
      <c r="AA207" s="33">
        <f t="shared" si="102"/>
        <v>100</v>
      </c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  <c r="GE207" s="8"/>
      <c r="GF207" s="8"/>
      <c r="GG207" s="8"/>
      <c r="GH207" s="8"/>
      <c r="GI207" s="8"/>
      <c r="GJ207" s="8"/>
      <c r="GK207" s="8"/>
      <c r="GL207" s="8"/>
      <c r="GM207" s="8"/>
      <c r="GN207" s="8"/>
      <c r="GO207" s="8"/>
      <c r="GP207" s="8"/>
      <c r="GQ207" s="8"/>
      <c r="GR207" s="8"/>
      <c r="GS207" s="8"/>
      <c r="GT207" s="8"/>
      <c r="GU207" s="8"/>
      <c r="GV207" s="8"/>
      <c r="GW207" s="8"/>
      <c r="GX207" s="8"/>
      <c r="GY207" s="8"/>
      <c r="GZ207" s="8"/>
      <c r="HA207" s="8"/>
      <c r="HB207" s="8"/>
      <c r="HC207" s="8"/>
      <c r="HD207" s="8"/>
      <c r="HE207" s="8"/>
      <c r="HF207" s="8"/>
      <c r="HG207" s="8"/>
      <c r="HH207" s="8"/>
      <c r="HI207" s="8"/>
      <c r="HJ207" s="8"/>
      <c r="HK207" s="8"/>
      <c r="HL207" s="8"/>
      <c r="HM207" s="8"/>
      <c r="HN207" s="8"/>
      <c r="HO207" s="8"/>
      <c r="HP207" s="8"/>
      <c r="HQ207" s="8"/>
      <c r="HR207" s="8"/>
      <c r="HS207" s="8"/>
      <c r="HT207" s="8"/>
      <c r="HU207" s="8"/>
      <c r="HV207" s="8"/>
      <c r="HW207" s="8"/>
      <c r="HX207" s="8"/>
      <c r="HY207" s="8"/>
      <c r="HZ207" s="8"/>
      <c r="IA207" s="8"/>
      <c r="IB207" s="8"/>
      <c r="IC207" s="8"/>
      <c r="ID207" s="8"/>
      <c r="IE207" s="8"/>
      <c r="IF207" s="8"/>
      <c r="IG207" s="8"/>
      <c r="IH207" s="8"/>
      <c r="II207" s="8"/>
      <c r="IJ207" s="8"/>
      <c r="IK207" s="8"/>
      <c r="IL207" s="8"/>
      <c r="IM207" s="8"/>
      <c r="IN207" s="8"/>
      <c r="IO207" s="8"/>
      <c r="IP207" s="8"/>
      <c r="IQ207" s="8"/>
      <c r="IR207" s="8"/>
      <c r="IS207" s="8"/>
      <c r="IT207" s="8"/>
      <c r="IU207" s="8"/>
      <c r="IV207" s="8"/>
      <c r="IW207" s="8"/>
      <c r="IX207" s="8"/>
      <c r="IY207" s="8"/>
      <c r="IZ207" s="8"/>
      <c r="JA207" s="8"/>
      <c r="JB207" s="8"/>
      <c r="JC207" s="8"/>
      <c r="JD207" s="8"/>
      <c r="JE207" s="8"/>
      <c r="JF207" s="8"/>
      <c r="JG207" s="8"/>
      <c r="JH207" s="8"/>
      <c r="JI207" s="8"/>
      <c r="JJ207" s="8"/>
      <c r="JK207" s="8"/>
      <c r="JL207" s="8"/>
      <c r="JM207" s="8"/>
      <c r="JN207" s="8"/>
      <c r="JO207" s="8"/>
      <c r="JP207" s="8"/>
      <c r="JQ207" s="8"/>
      <c r="JR207" s="8"/>
      <c r="JS207" s="8"/>
      <c r="JT207" s="8"/>
      <c r="JU207" s="8"/>
      <c r="JV207" s="8"/>
      <c r="JW207" s="8"/>
      <c r="JX207" s="8"/>
      <c r="JY207" s="8"/>
      <c r="JZ207" s="8"/>
      <c r="KA207" s="8"/>
      <c r="KB207" s="8"/>
      <c r="KC207" s="8"/>
      <c r="KD207" s="8"/>
      <c r="KE207" s="8"/>
      <c r="KF207" s="8"/>
      <c r="KG207" s="8"/>
      <c r="KH207" s="8"/>
      <c r="KI207" s="8"/>
      <c r="KJ207" s="8"/>
      <c r="KK207" s="8"/>
      <c r="KL207" s="8"/>
      <c r="KM207" s="8"/>
      <c r="KN207" s="8"/>
      <c r="KO207" s="8"/>
      <c r="KP207" s="8"/>
      <c r="KQ207" s="8"/>
      <c r="KR207" s="8"/>
      <c r="KS207" s="8"/>
      <c r="KT207" s="8"/>
      <c r="KU207" s="8"/>
      <c r="KV207" s="8"/>
      <c r="KW207" s="8"/>
      <c r="KX207" s="8"/>
      <c r="KY207" s="8"/>
      <c r="KZ207" s="8"/>
      <c r="LA207" s="8"/>
      <c r="LB207" s="8"/>
      <c r="LC207" s="8"/>
      <c r="LD207" s="8"/>
      <c r="LE207" s="8"/>
      <c r="LF207" s="8"/>
      <c r="LG207" s="8"/>
      <c r="LH207" s="8"/>
      <c r="LI207" s="8"/>
      <c r="LJ207" s="8"/>
      <c r="LK207" s="8"/>
      <c r="LL207" s="8"/>
      <c r="LM207" s="8"/>
      <c r="LN207" s="8"/>
      <c r="LO207" s="8"/>
      <c r="LP207" s="8"/>
      <c r="LQ207" s="8"/>
      <c r="LR207" s="8"/>
      <c r="LS207" s="8"/>
      <c r="LT207" s="8"/>
      <c r="LU207" s="8"/>
      <c r="LV207" s="8"/>
      <c r="LW207" s="8"/>
      <c r="LX207" s="8"/>
      <c r="LY207" s="8"/>
      <c r="LZ207" s="8"/>
      <c r="MA207" s="8"/>
      <c r="MB207" s="8"/>
      <c r="MC207" s="8"/>
      <c r="MD207" s="8"/>
      <c r="ME207" s="8"/>
      <c r="MF207" s="8"/>
      <c r="MG207" s="8"/>
      <c r="MH207" s="8"/>
      <c r="MI207" s="8"/>
      <c r="MJ207" s="8"/>
      <c r="MK207" s="8"/>
      <c r="ML207" s="8"/>
      <c r="MM207" s="8"/>
      <c r="MN207" s="8"/>
      <c r="MO207" s="8"/>
      <c r="MP207" s="8"/>
      <c r="MQ207" s="8"/>
      <c r="MR207" s="8"/>
      <c r="MS207" s="8"/>
      <c r="MT207" s="8"/>
      <c r="MU207" s="8"/>
      <c r="MV207" s="8"/>
      <c r="MW207" s="8"/>
      <c r="MX207" s="8"/>
      <c r="MY207" s="8"/>
      <c r="MZ207" s="8"/>
      <c r="NA207" s="8"/>
      <c r="NB207" s="8"/>
    </row>
    <row r="208" spans="1:366" s="9" customFormat="1" ht="30" customHeight="1" x14ac:dyDescent="0.25">
      <c r="A208" s="6" t="s">
        <v>89</v>
      </c>
      <c r="B208" s="6">
        <v>42</v>
      </c>
      <c r="C208" s="41" t="s">
        <v>121</v>
      </c>
      <c r="D208" s="49" t="s">
        <v>246</v>
      </c>
      <c r="E208" s="43">
        <f t="shared" si="90"/>
        <v>3</v>
      </c>
      <c r="F208" s="7">
        <v>13</v>
      </c>
      <c r="G208" s="7">
        <v>0</v>
      </c>
      <c r="H208" s="7">
        <v>13</v>
      </c>
      <c r="I208" s="7"/>
      <c r="J208" s="7"/>
      <c r="K208" s="7"/>
      <c r="L208" s="7"/>
      <c r="M208" s="7"/>
      <c r="N208" s="7">
        <v>13</v>
      </c>
      <c r="O208" s="20">
        <f t="shared" si="91"/>
        <v>1</v>
      </c>
      <c r="P208" s="7">
        <v>345</v>
      </c>
      <c r="Q208" s="7">
        <v>345</v>
      </c>
      <c r="R208" s="20">
        <f t="shared" si="95"/>
        <v>1</v>
      </c>
      <c r="S208" s="7">
        <v>344</v>
      </c>
      <c r="T208" s="7">
        <v>344</v>
      </c>
      <c r="U208" s="20">
        <f t="shared" si="96"/>
        <v>1</v>
      </c>
      <c r="V208" s="16">
        <v>78</v>
      </c>
      <c r="W208" s="16">
        <v>37</v>
      </c>
      <c r="X208" s="16">
        <v>78</v>
      </c>
      <c r="Y208" s="21">
        <f t="shared" si="100"/>
        <v>1</v>
      </c>
      <c r="Z208" s="33">
        <f t="shared" si="101"/>
        <v>7</v>
      </c>
      <c r="AA208" s="33">
        <f t="shared" si="102"/>
        <v>100</v>
      </c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  <c r="GE208" s="8"/>
      <c r="GF208" s="8"/>
      <c r="GG208" s="8"/>
      <c r="GH208" s="8"/>
      <c r="GI208" s="8"/>
      <c r="GJ208" s="8"/>
      <c r="GK208" s="8"/>
      <c r="GL208" s="8"/>
      <c r="GM208" s="8"/>
      <c r="GN208" s="8"/>
      <c r="GO208" s="8"/>
      <c r="GP208" s="8"/>
      <c r="GQ208" s="8"/>
      <c r="GR208" s="8"/>
      <c r="GS208" s="8"/>
      <c r="GT208" s="8"/>
      <c r="GU208" s="8"/>
      <c r="GV208" s="8"/>
      <c r="GW208" s="8"/>
      <c r="GX208" s="8"/>
      <c r="GY208" s="8"/>
      <c r="GZ208" s="8"/>
      <c r="HA208" s="8"/>
      <c r="HB208" s="8"/>
      <c r="HC208" s="8"/>
      <c r="HD208" s="8"/>
      <c r="HE208" s="8"/>
      <c r="HF208" s="8"/>
      <c r="HG208" s="8"/>
      <c r="HH208" s="8"/>
      <c r="HI208" s="8"/>
      <c r="HJ208" s="8"/>
      <c r="HK208" s="8"/>
      <c r="HL208" s="8"/>
      <c r="HM208" s="8"/>
      <c r="HN208" s="8"/>
      <c r="HO208" s="8"/>
      <c r="HP208" s="8"/>
      <c r="HQ208" s="8"/>
      <c r="HR208" s="8"/>
      <c r="HS208" s="8"/>
      <c r="HT208" s="8"/>
      <c r="HU208" s="8"/>
      <c r="HV208" s="8"/>
      <c r="HW208" s="8"/>
      <c r="HX208" s="8"/>
      <c r="HY208" s="8"/>
      <c r="HZ208" s="8"/>
      <c r="IA208" s="8"/>
      <c r="IB208" s="8"/>
      <c r="IC208" s="8"/>
      <c r="ID208" s="8"/>
      <c r="IE208" s="8"/>
      <c r="IF208" s="8"/>
      <c r="IG208" s="8"/>
      <c r="IH208" s="8"/>
      <c r="II208" s="8"/>
      <c r="IJ208" s="8"/>
      <c r="IK208" s="8"/>
      <c r="IL208" s="8"/>
      <c r="IM208" s="8"/>
      <c r="IN208" s="8"/>
      <c r="IO208" s="8"/>
      <c r="IP208" s="8"/>
      <c r="IQ208" s="8"/>
      <c r="IR208" s="8"/>
      <c r="IS208" s="8"/>
      <c r="IT208" s="8"/>
      <c r="IU208" s="8"/>
      <c r="IV208" s="8"/>
      <c r="IW208" s="8"/>
      <c r="IX208" s="8"/>
      <c r="IY208" s="8"/>
      <c r="IZ208" s="8"/>
      <c r="JA208" s="8"/>
      <c r="JB208" s="8"/>
      <c r="JC208" s="8"/>
      <c r="JD208" s="8"/>
      <c r="JE208" s="8"/>
      <c r="JF208" s="8"/>
      <c r="JG208" s="8"/>
      <c r="JH208" s="8"/>
      <c r="JI208" s="8"/>
      <c r="JJ208" s="8"/>
      <c r="JK208" s="8"/>
      <c r="JL208" s="8"/>
      <c r="JM208" s="8"/>
      <c r="JN208" s="8"/>
      <c r="JO208" s="8"/>
      <c r="JP208" s="8"/>
      <c r="JQ208" s="8"/>
      <c r="JR208" s="8"/>
      <c r="JS208" s="8"/>
      <c r="JT208" s="8"/>
      <c r="JU208" s="8"/>
      <c r="JV208" s="8"/>
      <c r="JW208" s="8"/>
      <c r="JX208" s="8"/>
      <c r="JY208" s="8"/>
      <c r="JZ208" s="8"/>
      <c r="KA208" s="8"/>
      <c r="KB208" s="8"/>
      <c r="KC208" s="8"/>
      <c r="KD208" s="8"/>
      <c r="KE208" s="8"/>
      <c r="KF208" s="8"/>
      <c r="KG208" s="8"/>
      <c r="KH208" s="8"/>
      <c r="KI208" s="8"/>
      <c r="KJ208" s="8"/>
      <c r="KK208" s="8"/>
      <c r="KL208" s="8"/>
      <c r="KM208" s="8"/>
      <c r="KN208" s="8"/>
      <c r="KO208" s="8"/>
      <c r="KP208" s="8"/>
      <c r="KQ208" s="8"/>
      <c r="KR208" s="8"/>
      <c r="KS208" s="8"/>
      <c r="KT208" s="8"/>
      <c r="KU208" s="8"/>
      <c r="KV208" s="8"/>
      <c r="KW208" s="8"/>
      <c r="KX208" s="8"/>
      <c r="KY208" s="8"/>
      <c r="KZ208" s="8"/>
      <c r="LA208" s="8"/>
      <c r="LB208" s="8"/>
      <c r="LC208" s="8"/>
      <c r="LD208" s="8"/>
      <c r="LE208" s="8"/>
      <c r="LF208" s="8"/>
      <c r="LG208" s="8"/>
      <c r="LH208" s="8"/>
      <c r="LI208" s="8"/>
      <c r="LJ208" s="8"/>
      <c r="LK208" s="8"/>
      <c r="LL208" s="8"/>
      <c r="LM208" s="8"/>
      <c r="LN208" s="8"/>
      <c r="LO208" s="8"/>
      <c r="LP208" s="8"/>
      <c r="LQ208" s="8"/>
      <c r="LR208" s="8"/>
      <c r="LS208" s="8"/>
      <c r="LT208" s="8"/>
      <c r="LU208" s="8"/>
      <c r="LV208" s="8"/>
      <c r="LW208" s="8"/>
      <c r="LX208" s="8"/>
      <c r="LY208" s="8"/>
      <c r="LZ208" s="8"/>
      <c r="MA208" s="8"/>
      <c r="MB208" s="8"/>
      <c r="MC208" s="8"/>
      <c r="MD208" s="8"/>
      <c r="ME208" s="8"/>
      <c r="MF208" s="8"/>
      <c r="MG208" s="8"/>
      <c r="MH208" s="8"/>
      <c r="MI208" s="8"/>
      <c r="MJ208" s="8"/>
      <c r="MK208" s="8"/>
      <c r="ML208" s="8"/>
      <c r="MM208" s="8"/>
      <c r="MN208" s="8"/>
      <c r="MO208" s="8"/>
      <c r="MP208" s="8"/>
      <c r="MQ208" s="8"/>
      <c r="MR208" s="8"/>
      <c r="MS208" s="8"/>
      <c r="MT208" s="8"/>
      <c r="MU208" s="8"/>
      <c r="MV208" s="8"/>
      <c r="MW208" s="8"/>
      <c r="MX208" s="8"/>
      <c r="MY208" s="8"/>
      <c r="MZ208" s="8"/>
      <c r="NA208" s="8"/>
      <c r="NB208" s="8"/>
    </row>
    <row r="209" spans="1:366" s="9" customFormat="1" ht="30" customHeight="1" x14ac:dyDescent="0.25">
      <c r="A209" s="6" t="s">
        <v>89</v>
      </c>
      <c r="B209" s="6">
        <v>43</v>
      </c>
      <c r="C209" s="41" t="s">
        <v>122</v>
      </c>
      <c r="D209" s="49" t="s">
        <v>246</v>
      </c>
      <c r="E209" s="43">
        <f t="shared" si="90"/>
        <v>3</v>
      </c>
      <c r="F209" s="7">
        <v>12</v>
      </c>
      <c r="G209" s="7">
        <v>0</v>
      </c>
      <c r="H209" s="7">
        <v>10</v>
      </c>
      <c r="I209" s="7"/>
      <c r="J209" s="7"/>
      <c r="K209" s="7">
        <v>2</v>
      </c>
      <c r="L209" s="7"/>
      <c r="M209" s="7"/>
      <c r="N209" s="7">
        <v>12</v>
      </c>
      <c r="O209" s="20">
        <f t="shared" si="91"/>
        <v>1</v>
      </c>
      <c r="P209" s="7">
        <v>303</v>
      </c>
      <c r="Q209" s="7">
        <v>303</v>
      </c>
      <c r="R209" s="20">
        <f t="shared" si="95"/>
        <v>1</v>
      </c>
      <c r="S209" s="7">
        <v>268</v>
      </c>
      <c r="T209" s="7">
        <v>268</v>
      </c>
      <c r="U209" s="20">
        <f t="shared" si="96"/>
        <v>1</v>
      </c>
      <c r="V209" s="16">
        <v>72</v>
      </c>
      <c r="W209" s="16">
        <v>38</v>
      </c>
      <c r="X209" s="16">
        <v>72</v>
      </c>
      <c r="Y209" s="21">
        <f t="shared" si="100"/>
        <v>1</v>
      </c>
      <c r="Z209" s="33">
        <f>E209+O209+R209+U209+Y209</f>
        <v>7</v>
      </c>
      <c r="AA209" s="33">
        <f>Z209*100/$Z$2</f>
        <v>100</v>
      </c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  <c r="FY209" s="8"/>
      <c r="FZ209" s="8"/>
      <c r="GA209" s="8"/>
      <c r="GB209" s="8"/>
      <c r="GC209" s="8"/>
      <c r="GD209" s="8"/>
      <c r="GE209" s="8"/>
      <c r="GF209" s="8"/>
      <c r="GG209" s="8"/>
      <c r="GH209" s="8"/>
      <c r="GI209" s="8"/>
      <c r="GJ209" s="8"/>
      <c r="GK209" s="8"/>
      <c r="GL209" s="8"/>
      <c r="GM209" s="8"/>
      <c r="GN209" s="8"/>
      <c r="GO209" s="8"/>
      <c r="GP209" s="8"/>
      <c r="GQ209" s="8"/>
      <c r="GR209" s="8"/>
      <c r="GS209" s="8"/>
      <c r="GT209" s="8"/>
      <c r="GU209" s="8"/>
      <c r="GV209" s="8"/>
      <c r="GW209" s="8"/>
      <c r="GX209" s="8"/>
      <c r="GY209" s="8"/>
      <c r="GZ209" s="8"/>
      <c r="HA209" s="8"/>
      <c r="HB209" s="8"/>
      <c r="HC209" s="8"/>
      <c r="HD209" s="8"/>
      <c r="HE209" s="8"/>
      <c r="HF209" s="8"/>
      <c r="HG209" s="8"/>
      <c r="HH209" s="8"/>
      <c r="HI209" s="8"/>
      <c r="HJ209" s="8"/>
      <c r="HK209" s="8"/>
      <c r="HL209" s="8"/>
      <c r="HM209" s="8"/>
      <c r="HN209" s="8"/>
      <c r="HO209" s="8"/>
      <c r="HP209" s="8"/>
      <c r="HQ209" s="8"/>
      <c r="HR209" s="8"/>
      <c r="HS209" s="8"/>
      <c r="HT209" s="8"/>
      <c r="HU209" s="8"/>
      <c r="HV209" s="8"/>
      <c r="HW209" s="8"/>
      <c r="HX209" s="8"/>
      <c r="HY209" s="8"/>
      <c r="HZ209" s="8"/>
      <c r="IA209" s="8"/>
      <c r="IB209" s="8"/>
      <c r="IC209" s="8"/>
      <c r="ID209" s="8"/>
      <c r="IE209" s="8"/>
      <c r="IF209" s="8"/>
      <c r="IG209" s="8"/>
      <c r="IH209" s="8"/>
      <c r="II209" s="8"/>
      <c r="IJ209" s="8"/>
      <c r="IK209" s="8"/>
      <c r="IL209" s="8"/>
      <c r="IM209" s="8"/>
      <c r="IN209" s="8"/>
      <c r="IO209" s="8"/>
      <c r="IP209" s="8"/>
      <c r="IQ209" s="8"/>
      <c r="IR209" s="8"/>
      <c r="IS209" s="8"/>
      <c r="IT209" s="8"/>
      <c r="IU209" s="8"/>
      <c r="IV209" s="8"/>
      <c r="IW209" s="8"/>
      <c r="IX209" s="8"/>
      <c r="IY209" s="8"/>
      <c r="IZ209" s="8"/>
      <c r="JA209" s="8"/>
      <c r="JB209" s="8"/>
      <c r="JC209" s="8"/>
      <c r="JD209" s="8"/>
      <c r="JE209" s="8"/>
      <c r="JF209" s="8"/>
      <c r="JG209" s="8"/>
      <c r="JH209" s="8"/>
      <c r="JI209" s="8"/>
      <c r="JJ209" s="8"/>
      <c r="JK209" s="8"/>
      <c r="JL209" s="8"/>
      <c r="JM209" s="8"/>
      <c r="JN209" s="8"/>
      <c r="JO209" s="8"/>
      <c r="JP209" s="8"/>
      <c r="JQ209" s="8"/>
      <c r="JR209" s="8"/>
      <c r="JS209" s="8"/>
      <c r="JT209" s="8"/>
      <c r="JU209" s="8"/>
      <c r="JV209" s="8"/>
      <c r="JW209" s="8"/>
      <c r="JX209" s="8"/>
      <c r="JY209" s="8"/>
      <c r="JZ209" s="8"/>
      <c r="KA209" s="8"/>
      <c r="KB209" s="8"/>
      <c r="KC209" s="8"/>
      <c r="KD209" s="8"/>
      <c r="KE209" s="8"/>
      <c r="KF209" s="8"/>
      <c r="KG209" s="8"/>
      <c r="KH209" s="8"/>
      <c r="KI209" s="8"/>
      <c r="KJ209" s="8"/>
      <c r="KK209" s="8"/>
      <c r="KL209" s="8"/>
      <c r="KM209" s="8"/>
      <c r="KN209" s="8"/>
      <c r="KO209" s="8"/>
      <c r="KP209" s="8"/>
      <c r="KQ209" s="8"/>
      <c r="KR209" s="8"/>
      <c r="KS209" s="8"/>
      <c r="KT209" s="8"/>
      <c r="KU209" s="8"/>
      <c r="KV209" s="8"/>
      <c r="KW209" s="8"/>
      <c r="KX209" s="8"/>
      <c r="KY209" s="8"/>
      <c r="KZ209" s="8"/>
      <c r="LA209" s="8"/>
      <c r="LB209" s="8"/>
      <c r="LC209" s="8"/>
      <c r="LD209" s="8"/>
      <c r="LE209" s="8"/>
      <c r="LF209" s="8"/>
      <c r="LG209" s="8"/>
      <c r="LH209" s="8"/>
      <c r="LI209" s="8"/>
      <c r="LJ209" s="8"/>
      <c r="LK209" s="8"/>
      <c r="LL209" s="8"/>
      <c r="LM209" s="8"/>
      <c r="LN209" s="8"/>
      <c r="LO209" s="8"/>
      <c r="LP209" s="8"/>
      <c r="LQ209" s="8"/>
      <c r="LR209" s="8"/>
      <c r="LS209" s="8"/>
      <c r="LT209" s="8"/>
      <c r="LU209" s="8"/>
      <c r="LV209" s="8"/>
      <c r="LW209" s="8"/>
      <c r="LX209" s="8"/>
      <c r="LY209" s="8"/>
      <c r="LZ209" s="8"/>
      <c r="MA209" s="8"/>
      <c r="MB209" s="8"/>
      <c r="MC209" s="8"/>
      <c r="MD209" s="8"/>
      <c r="ME209" s="8"/>
      <c r="MF209" s="8"/>
      <c r="MG209" s="8"/>
      <c r="MH209" s="8"/>
      <c r="MI209" s="8"/>
      <c r="MJ209" s="8"/>
      <c r="MK209" s="8"/>
      <c r="ML209" s="8"/>
      <c r="MM209" s="8"/>
      <c r="MN209" s="8"/>
      <c r="MO209" s="8"/>
      <c r="MP209" s="8"/>
      <c r="MQ209" s="8"/>
      <c r="MR209" s="8"/>
      <c r="MS209" s="8"/>
      <c r="MT209" s="8"/>
      <c r="MU209" s="8"/>
      <c r="MV209" s="8"/>
      <c r="MW209" s="8"/>
      <c r="MX209" s="8"/>
      <c r="MY209" s="8"/>
      <c r="MZ209" s="8"/>
      <c r="NA209" s="8"/>
      <c r="NB209" s="8"/>
    </row>
    <row r="210" spans="1:366" s="9" customFormat="1" ht="30" customHeight="1" x14ac:dyDescent="0.25">
      <c r="A210" s="6" t="s">
        <v>89</v>
      </c>
      <c r="B210" s="6">
        <v>44</v>
      </c>
      <c r="C210" s="41" t="s">
        <v>123</v>
      </c>
      <c r="D210" s="49" t="s">
        <v>246</v>
      </c>
      <c r="E210" s="43">
        <f t="shared" si="90"/>
        <v>3</v>
      </c>
      <c r="F210" s="7">
        <v>12</v>
      </c>
      <c r="G210" s="7">
        <v>0</v>
      </c>
      <c r="H210" s="7">
        <v>12</v>
      </c>
      <c r="I210" s="7"/>
      <c r="J210" s="7"/>
      <c r="K210" s="7"/>
      <c r="L210" s="7"/>
      <c r="M210" s="7"/>
      <c r="N210" s="7">
        <v>12</v>
      </c>
      <c r="O210" s="20">
        <f t="shared" si="91"/>
        <v>1</v>
      </c>
      <c r="P210" s="7">
        <v>317</v>
      </c>
      <c r="Q210" s="7">
        <v>317</v>
      </c>
      <c r="R210" s="20">
        <f t="shared" si="95"/>
        <v>1</v>
      </c>
      <c r="S210" s="7">
        <v>297</v>
      </c>
      <c r="T210" s="7">
        <v>297</v>
      </c>
      <c r="U210" s="20">
        <f t="shared" si="96"/>
        <v>1</v>
      </c>
      <c r="V210" s="16">
        <v>77</v>
      </c>
      <c r="W210" s="16">
        <v>36</v>
      </c>
      <c r="X210" s="16">
        <v>77</v>
      </c>
      <c r="Y210" s="21">
        <f t="shared" si="100"/>
        <v>1</v>
      </c>
      <c r="Z210" s="33">
        <f t="shared" si="101"/>
        <v>7</v>
      </c>
      <c r="AA210" s="33">
        <f t="shared" si="102"/>
        <v>100</v>
      </c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  <c r="FY210" s="8"/>
      <c r="FZ210" s="8"/>
      <c r="GA210" s="8"/>
      <c r="GB210" s="8"/>
      <c r="GC210" s="8"/>
      <c r="GD210" s="8"/>
      <c r="GE210" s="8"/>
      <c r="GF210" s="8"/>
      <c r="GG210" s="8"/>
      <c r="GH210" s="8"/>
      <c r="GI210" s="8"/>
      <c r="GJ210" s="8"/>
      <c r="GK210" s="8"/>
      <c r="GL210" s="8"/>
      <c r="GM210" s="8"/>
      <c r="GN210" s="8"/>
      <c r="GO210" s="8"/>
      <c r="GP210" s="8"/>
      <c r="GQ210" s="8"/>
      <c r="GR210" s="8"/>
      <c r="GS210" s="8"/>
      <c r="GT210" s="8"/>
      <c r="GU210" s="8"/>
      <c r="GV210" s="8"/>
      <c r="GW210" s="8"/>
      <c r="GX210" s="8"/>
      <c r="GY210" s="8"/>
      <c r="GZ210" s="8"/>
      <c r="HA210" s="8"/>
      <c r="HB210" s="8"/>
      <c r="HC210" s="8"/>
      <c r="HD210" s="8"/>
      <c r="HE210" s="8"/>
      <c r="HF210" s="8"/>
      <c r="HG210" s="8"/>
      <c r="HH210" s="8"/>
      <c r="HI210" s="8"/>
      <c r="HJ210" s="8"/>
      <c r="HK210" s="8"/>
      <c r="HL210" s="8"/>
      <c r="HM210" s="8"/>
      <c r="HN210" s="8"/>
      <c r="HO210" s="8"/>
      <c r="HP210" s="8"/>
      <c r="HQ210" s="8"/>
      <c r="HR210" s="8"/>
      <c r="HS210" s="8"/>
      <c r="HT210" s="8"/>
      <c r="HU210" s="8"/>
      <c r="HV210" s="8"/>
      <c r="HW210" s="8"/>
      <c r="HX210" s="8"/>
      <c r="HY210" s="8"/>
      <c r="HZ210" s="8"/>
      <c r="IA210" s="8"/>
      <c r="IB210" s="8"/>
      <c r="IC210" s="8"/>
      <c r="ID210" s="8"/>
      <c r="IE210" s="8"/>
      <c r="IF210" s="8"/>
      <c r="IG210" s="8"/>
      <c r="IH210" s="8"/>
      <c r="II210" s="8"/>
      <c r="IJ210" s="8"/>
      <c r="IK210" s="8"/>
      <c r="IL210" s="8"/>
      <c r="IM210" s="8"/>
      <c r="IN210" s="8"/>
      <c r="IO210" s="8"/>
      <c r="IP210" s="8"/>
      <c r="IQ210" s="8"/>
      <c r="IR210" s="8"/>
      <c r="IS210" s="8"/>
      <c r="IT210" s="8"/>
      <c r="IU210" s="8"/>
      <c r="IV210" s="8"/>
      <c r="IW210" s="8"/>
      <c r="IX210" s="8"/>
      <c r="IY210" s="8"/>
      <c r="IZ210" s="8"/>
      <c r="JA210" s="8"/>
      <c r="JB210" s="8"/>
      <c r="JC210" s="8"/>
      <c r="JD210" s="8"/>
      <c r="JE210" s="8"/>
      <c r="JF210" s="8"/>
      <c r="JG210" s="8"/>
      <c r="JH210" s="8"/>
      <c r="JI210" s="8"/>
      <c r="JJ210" s="8"/>
      <c r="JK210" s="8"/>
      <c r="JL210" s="8"/>
      <c r="JM210" s="8"/>
      <c r="JN210" s="8"/>
      <c r="JO210" s="8"/>
      <c r="JP210" s="8"/>
      <c r="JQ210" s="8"/>
      <c r="JR210" s="8"/>
      <c r="JS210" s="8"/>
      <c r="JT210" s="8"/>
      <c r="JU210" s="8"/>
      <c r="JV210" s="8"/>
      <c r="JW210" s="8"/>
      <c r="JX210" s="8"/>
      <c r="JY210" s="8"/>
      <c r="JZ210" s="8"/>
      <c r="KA210" s="8"/>
      <c r="KB210" s="8"/>
      <c r="KC210" s="8"/>
      <c r="KD210" s="8"/>
      <c r="KE210" s="8"/>
      <c r="KF210" s="8"/>
      <c r="KG210" s="8"/>
      <c r="KH210" s="8"/>
      <c r="KI210" s="8"/>
      <c r="KJ210" s="8"/>
      <c r="KK210" s="8"/>
      <c r="KL210" s="8"/>
      <c r="KM210" s="8"/>
      <c r="KN210" s="8"/>
      <c r="KO210" s="8"/>
      <c r="KP210" s="8"/>
      <c r="KQ210" s="8"/>
      <c r="KR210" s="8"/>
      <c r="KS210" s="8"/>
      <c r="KT210" s="8"/>
      <c r="KU210" s="8"/>
      <c r="KV210" s="8"/>
      <c r="KW210" s="8"/>
      <c r="KX210" s="8"/>
      <c r="KY210" s="8"/>
      <c r="KZ210" s="8"/>
      <c r="LA210" s="8"/>
      <c r="LB210" s="8"/>
      <c r="LC210" s="8"/>
      <c r="LD210" s="8"/>
      <c r="LE210" s="8"/>
      <c r="LF210" s="8"/>
      <c r="LG210" s="8"/>
      <c r="LH210" s="8"/>
      <c r="LI210" s="8"/>
      <c r="LJ210" s="8"/>
      <c r="LK210" s="8"/>
      <c r="LL210" s="8"/>
      <c r="LM210" s="8"/>
      <c r="LN210" s="8"/>
      <c r="LO210" s="8"/>
      <c r="LP210" s="8"/>
      <c r="LQ210" s="8"/>
      <c r="LR210" s="8"/>
      <c r="LS210" s="8"/>
      <c r="LT210" s="8"/>
      <c r="LU210" s="8"/>
      <c r="LV210" s="8"/>
      <c r="LW210" s="8"/>
      <c r="LX210" s="8"/>
      <c r="LY210" s="8"/>
      <c r="LZ210" s="8"/>
      <c r="MA210" s="8"/>
      <c r="MB210" s="8"/>
      <c r="MC210" s="8"/>
      <c r="MD210" s="8"/>
      <c r="ME210" s="8"/>
      <c r="MF210" s="8"/>
      <c r="MG210" s="8"/>
      <c r="MH210" s="8"/>
      <c r="MI210" s="8"/>
      <c r="MJ210" s="8"/>
      <c r="MK210" s="8"/>
      <c r="ML210" s="8"/>
      <c r="MM210" s="8"/>
      <c r="MN210" s="8"/>
      <c r="MO210" s="8"/>
      <c r="MP210" s="8"/>
      <c r="MQ210" s="8"/>
      <c r="MR210" s="8"/>
      <c r="MS210" s="8"/>
      <c r="MT210" s="8"/>
      <c r="MU210" s="8"/>
      <c r="MV210" s="8"/>
      <c r="MW210" s="8"/>
      <c r="MX210" s="8"/>
      <c r="MY210" s="8"/>
      <c r="MZ210" s="8"/>
      <c r="NA210" s="8"/>
      <c r="NB210" s="8"/>
    </row>
    <row r="211" spans="1:366" s="9" customFormat="1" ht="30" customHeight="1" x14ac:dyDescent="0.25">
      <c r="A211" s="6" t="s">
        <v>89</v>
      </c>
      <c r="B211" s="6">
        <v>45</v>
      </c>
      <c r="C211" s="41" t="s">
        <v>213</v>
      </c>
      <c r="D211" s="49" t="s">
        <v>246</v>
      </c>
      <c r="E211" s="43">
        <f t="shared" si="90"/>
        <v>3</v>
      </c>
      <c r="F211" s="7">
        <v>10</v>
      </c>
      <c r="G211" s="7">
        <v>0</v>
      </c>
      <c r="H211" s="7">
        <v>10</v>
      </c>
      <c r="I211" s="7"/>
      <c r="J211" s="7"/>
      <c r="K211" s="7"/>
      <c r="L211" s="7"/>
      <c r="M211" s="7"/>
      <c r="N211" s="7">
        <v>10</v>
      </c>
      <c r="O211" s="20">
        <f t="shared" si="91"/>
        <v>1</v>
      </c>
      <c r="P211" s="7">
        <v>241</v>
      </c>
      <c r="Q211" s="7">
        <v>241</v>
      </c>
      <c r="R211" s="20">
        <f t="shared" si="95"/>
        <v>1</v>
      </c>
      <c r="S211" s="7">
        <v>224</v>
      </c>
      <c r="T211" s="7">
        <v>224</v>
      </c>
      <c r="U211" s="20">
        <f t="shared" si="96"/>
        <v>1</v>
      </c>
      <c r="V211" s="16">
        <v>64</v>
      </c>
      <c r="W211" s="16">
        <v>32</v>
      </c>
      <c r="X211" s="16">
        <v>64</v>
      </c>
      <c r="Y211" s="21">
        <f t="shared" si="100"/>
        <v>1</v>
      </c>
      <c r="Z211" s="33">
        <f t="shared" si="101"/>
        <v>7</v>
      </c>
      <c r="AA211" s="33">
        <f t="shared" si="102"/>
        <v>100</v>
      </c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  <c r="FO211" s="8"/>
      <c r="FP211" s="8"/>
      <c r="FQ211" s="8"/>
      <c r="FR211" s="8"/>
      <c r="FS211" s="8"/>
      <c r="FT211" s="8"/>
      <c r="FU211" s="8"/>
      <c r="FV211" s="8"/>
      <c r="FW211" s="8"/>
      <c r="FX211" s="8"/>
      <c r="FY211" s="8"/>
      <c r="FZ211" s="8"/>
      <c r="GA211" s="8"/>
      <c r="GB211" s="8"/>
      <c r="GC211" s="8"/>
      <c r="GD211" s="8"/>
      <c r="GE211" s="8"/>
      <c r="GF211" s="8"/>
      <c r="GG211" s="8"/>
      <c r="GH211" s="8"/>
      <c r="GI211" s="8"/>
      <c r="GJ211" s="8"/>
      <c r="GK211" s="8"/>
      <c r="GL211" s="8"/>
      <c r="GM211" s="8"/>
      <c r="GN211" s="8"/>
      <c r="GO211" s="8"/>
      <c r="GP211" s="8"/>
      <c r="GQ211" s="8"/>
      <c r="GR211" s="8"/>
      <c r="GS211" s="8"/>
      <c r="GT211" s="8"/>
      <c r="GU211" s="8"/>
      <c r="GV211" s="8"/>
      <c r="GW211" s="8"/>
      <c r="GX211" s="8"/>
      <c r="GY211" s="8"/>
      <c r="GZ211" s="8"/>
      <c r="HA211" s="8"/>
      <c r="HB211" s="8"/>
      <c r="HC211" s="8"/>
      <c r="HD211" s="8"/>
      <c r="HE211" s="8"/>
      <c r="HF211" s="8"/>
      <c r="HG211" s="8"/>
      <c r="HH211" s="8"/>
      <c r="HI211" s="8"/>
      <c r="HJ211" s="8"/>
      <c r="HK211" s="8"/>
      <c r="HL211" s="8"/>
      <c r="HM211" s="8"/>
      <c r="HN211" s="8"/>
      <c r="HO211" s="8"/>
      <c r="HP211" s="8"/>
      <c r="HQ211" s="8"/>
      <c r="HR211" s="8"/>
      <c r="HS211" s="8"/>
      <c r="HT211" s="8"/>
      <c r="HU211" s="8"/>
      <c r="HV211" s="8"/>
      <c r="HW211" s="8"/>
      <c r="HX211" s="8"/>
      <c r="HY211" s="8"/>
      <c r="HZ211" s="8"/>
      <c r="IA211" s="8"/>
      <c r="IB211" s="8"/>
      <c r="IC211" s="8"/>
      <c r="ID211" s="8"/>
      <c r="IE211" s="8"/>
      <c r="IF211" s="8"/>
      <c r="IG211" s="8"/>
      <c r="IH211" s="8"/>
      <c r="II211" s="8"/>
      <c r="IJ211" s="8"/>
      <c r="IK211" s="8"/>
      <c r="IL211" s="8"/>
      <c r="IM211" s="8"/>
      <c r="IN211" s="8"/>
      <c r="IO211" s="8"/>
      <c r="IP211" s="8"/>
      <c r="IQ211" s="8"/>
      <c r="IR211" s="8"/>
      <c r="IS211" s="8"/>
      <c r="IT211" s="8"/>
      <c r="IU211" s="8"/>
      <c r="IV211" s="8"/>
      <c r="IW211" s="8"/>
      <c r="IX211" s="8"/>
      <c r="IY211" s="8"/>
      <c r="IZ211" s="8"/>
      <c r="JA211" s="8"/>
      <c r="JB211" s="8"/>
      <c r="JC211" s="8"/>
      <c r="JD211" s="8"/>
      <c r="JE211" s="8"/>
      <c r="JF211" s="8"/>
      <c r="JG211" s="8"/>
      <c r="JH211" s="8"/>
      <c r="JI211" s="8"/>
      <c r="JJ211" s="8"/>
      <c r="JK211" s="8"/>
      <c r="JL211" s="8"/>
      <c r="JM211" s="8"/>
      <c r="JN211" s="8"/>
      <c r="JO211" s="8"/>
      <c r="JP211" s="8"/>
      <c r="JQ211" s="8"/>
      <c r="JR211" s="8"/>
      <c r="JS211" s="8"/>
      <c r="JT211" s="8"/>
      <c r="JU211" s="8"/>
      <c r="JV211" s="8"/>
      <c r="JW211" s="8"/>
      <c r="JX211" s="8"/>
      <c r="JY211" s="8"/>
      <c r="JZ211" s="8"/>
      <c r="KA211" s="8"/>
      <c r="KB211" s="8"/>
      <c r="KC211" s="8"/>
      <c r="KD211" s="8"/>
      <c r="KE211" s="8"/>
      <c r="KF211" s="8"/>
      <c r="KG211" s="8"/>
      <c r="KH211" s="8"/>
      <c r="KI211" s="8"/>
      <c r="KJ211" s="8"/>
      <c r="KK211" s="8"/>
      <c r="KL211" s="8"/>
      <c r="KM211" s="8"/>
      <c r="KN211" s="8"/>
      <c r="KO211" s="8"/>
      <c r="KP211" s="8"/>
      <c r="KQ211" s="8"/>
      <c r="KR211" s="8"/>
      <c r="KS211" s="8"/>
      <c r="KT211" s="8"/>
      <c r="KU211" s="8"/>
      <c r="KV211" s="8"/>
      <c r="KW211" s="8"/>
      <c r="KX211" s="8"/>
      <c r="KY211" s="8"/>
      <c r="KZ211" s="8"/>
      <c r="LA211" s="8"/>
      <c r="LB211" s="8"/>
      <c r="LC211" s="8"/>
      <c r="LD211" s="8"/>
      <c r="LE211" s="8"/>
      <c r="LF211" s="8"/>
      <c r="LG211" s="8"/>
      <c r="LH211" s="8"/>
      <c r="LI211" s="8"/>
      <c r="LJ211" s="8"/>
      <c r="LK211" s="8"/>
      <c r="LL211" s="8"/>
      <c r="LM211" s="8"/>
      <c r="LN211" s="8"/>
      <c r="LO211" s="8"/>
      <c r="LP211" s="8"/>
      <c r="LQ211" s="8"/>
      <c r="LR211" s="8"/>
      <c r="LS211" s="8"/>
      <c r="LT211" s="8"/>
      <c r="LU211" s="8"/>
      <c r="LV211" s="8"/>
      <c r="LW211" s="8"/>
      <c r="LX211" s="8"/>
      <c r="LY211" s="8"/>
      <c r="LZ211" s="8"/>
      <c r="MA211" s="8"/>
      <c r="MB211" s="8"/>
      <c r="MC211" s="8"/>
      <c r="MD211" s="8"/>
      <c r="ME211" s="8"/>
      <c r="MF211" s="8"/>
      <c r="MG211" s="8"/>
      <c r="MH211" s="8"/>
      <c r="MI211" s="8"/>
      <c r="MJ211" s="8"/>
      <c r="MK211" s="8"/>
      <c r="ML211" s="8"/>
      <c r="MM211" s="8"/>
      <c r="MN211" s="8"/>
      <c r="MO211" s="8"/>
      <c r="MP211" s="8"/>
      <c r="MQ211" s="8"/>
      <c r="MR211" s="8"/>
      <c r="MS211" s="8"/>
      <c r="MT211" s="8"/>
      <c r="MU211" s="8"/>
      <c r="MV211" s="8"/>
      <c r="MW211" s="8"/>
      <c r="MX211" s="8"/>
      <c r="MY211" s="8"/>
      <c r="MZ211" s="8"/>
      <c r="NA211" s="8"/>
      <c r="NB211" s="8"/>
    </row>
    <row r="212" spans="1:366" s="9" customFormat="1" ht="30" customHeight="1" x14ac:dyDescent="0.25">
      <c r="A212" s="6" t="s">
        <v>89</v>
      </c>
      <c r="B212" s="6">
        <v>46</v>
      </c>
      <c r="C212" s="41" t="s">
        <v>124</v>
      </c>
      <c r="D212" s="49" t="s">
        <v>246</v>
      </c>
      <c r="E212" s="43">
        <f t="shared" si="90"/>
        <v>3</v>
      </c>
      <c r="F212" s="7">
        <v>11</v>
      </c>
      <c r="G212" s="7">
        <v>0</v>
      </c>
      <c r="H212" s="7">
        <v>11</v>
      </c>
      <c r="I212" s="7"/>
      <c r="J212" s="7"/>
      <c r="K212" s="7"/>
      <c r="L212" s="7"/>
      <c r="M212" s="7"/>
      <c r="N212" s="7">
        <v>11</v>
      </c>
      <c r="O212" s="20">
        <f t="shared" si="91"/>
        <v>1</v>
      </c>
      <c r="P212" s="7">
        <v>272</v>
      </c>
      <c r="Q212" s="7">
        <v>272</v>
      </c>
      <c r="R212" s="20">
        <f t="shared" si="95"/>
        <v>1</v>
      </c>
      <c r="S212" s="7">
        <v>251</v>
      </c>
      <c r="T212" s="7">
        <v>251</v>
      </c>
      <c r="U212" s="20">
        <f t="shared" si="96"/>
        <v>1</v>
      </c>
      <c r="V212" s="16">
        <v>86</v>
      </c>
      <c r="W212" s="16">
        <v>38</v>
      </c>
      <c r="X212" s="16">
        <v>86</v>
      </c>
      <c r="Y212" s="21">
        <f t="shared" si="100"/>
        <v>1</v>
      </c>
      <c r="Z212" s="33">
        <f t="shared" si="101"/>
        <v>7</v>
      </c>
      <c r="AA212" s="33">
        <f t="shared" si="102"/>
        <v>100</v>
      </c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  <c r="FY212" s="8"/>
      <c r="FZ212" s="8"/>
      <c r="GA212" s="8"/>
      <c r="GB212" s="8"/>
      <c r="GC212" s="8"/>
      <c r="GD212" s="8"/>
      <c r="GE212" s="8"/>
      <c r="GF212" s="8"/>
      <c r="GG212" s="8"/>
      <c r="GH212" s="8"/>
      <c r="GI212" s="8"/>
      <c r="GJ212" s="8"/>
      <c r="GK212" s="8"/>
      <c r="GL212" s="8"/>
      <c r="GM212" s="8"/>
      <c r="GN212" s="8"/>
      <c r="GO212" s="8"/>
      <c r="GP212" s="8"/>
      <c r="GQ212" s="8"/>
      <c r="GR212" s="8"/>
      <c r="GS212" s="8"/>
      <c r="GT212" s="8"/>
      <c r="GU212" s="8"/>
      <c r="GV212" s="8"/>
      <c r="GW212" s="8"/>
      <c r="GX212" s="8"/>
      <c r="GY212" s="8"/>
      <c r="GZ212" s="8"/>
      <c r="HA212" s="8"/>
      <c r="HB212" s="8"/>
      <c r="HC212" s="8"/>
      <c r="HD212" s="8"/>
      <c r="HE212" s="8"/>
      <c r="HF212" s="8"/>
      <c r="HG212" s="8"/>
      <c r="HH212" s="8"/>
      <c r="HI212" s="8"/>
      <c r="HJ212" s="8"/>
      <c r="HK212" s="8"/>
      <c r="HL212" s="8"/>
      <c r="HM212" s="8"/>
      <c r="HN212" s="8"/>
      <c r="HO212" s="8"/>
      <c r="HP212" s="8"/>
      <c r="HQ212" s="8"/>
      <c r="HR212" s="8"/>
      <c r="HS212" s="8"/>
      <c r="HT212" s="8"/>
      <c r="HU212" s="8"/>
      <c r="HV212" s="8"/>
      <c r="HW212" s="8"/>
      <c r="HX212" s="8"/>
      <c r="HY212" s="8"/>
      <c r="HZ212" s="8"/>
      <c r="IA212" s="8"/>
      <c r="IB212" s="8"/>
      <c r="IC212" s="8"/>
      <c r="ID212" s="8"/>
      <c r="IE212" s="8"/>
      <c r="IF212" s="8"/>
      <c r="IG212" s="8"/>
      <c r="IH212" s="8"/>
      <c r="II212" s="8"/>
      <c r="IJ212" s="8"/>
      <c r="IK212" s="8"/>
      <c r="IL212" s="8"/>
      <c r="IM212" s="8"/>
      <c r="IN212" s="8"/>
      <c r="IO212" s="8"/>
      <c r="IP212" s="8"/>
      <c r="IQ212" s="8"/>
      <c r="IR212" s="8"/>
      <c r="IS212" s="8"/>
      <c r="IT212" s="8"/>
      <c r="IU212" s="8"/>
      <c r="IV212" s="8"/>
      <c r="IW212" s="8"/>
      <c r="IX212" s="8"/>
      <c r="IY212" s="8"/>
      <c r="IZ212" s="8"/>
      <c r="JA212" s="8"/>
      <c r="JB212" s="8"/>
      <c r="JC212" s="8"/>
      <c r="JD212" s="8"/>
      <c r="JE212" s="8"/>
      <c r="JF212" s="8"/>
      <c r="JG212" s="8"/>
      <c r="JH212" s="8"/>
      <c r="JI212" s="8"/>
      <c r="JJ212" s="8"/>
      <c r="JK212" s="8"/>
      <c r="JL212" s="8"/>
      <c r="JM212" s="8"/>
      <c r="JN212" s="8"/>
      <c r="JO212" s="8"/>
      <c r="JP212" s="8"/>
      <c r="JQ212" s="8"/>
      <c r="JR212" s="8"/>
      <c r="JS212" s="8"/>
      <c r="JT212" s="8"/>
      <c r="JU212" s="8"/>
      <c r="JV212" s="8"/>
      <c r="JW212" s="8"/>
      <c r="JX212" s="8"/>
      <c r="JY212" s="8"/>
      <c r="JZ212" s="8"/>
      <c r="KA212" s="8"/>
      <c r="KB212" s="8"/>
      <c r="KC212" s="8"/>
      <c r="KD212" s="8"/>
      <c r="KE212" s="8"/>
      <c r="KF212" s="8"/>
      <c r="KG212" s="8"/>
      <c r="KH212" s="8"/>
      <c r="KI212" s="8"/>
      <c r="KJ212" s="8"/>
      <c r="KK212" s="8"/>
      <c r="KL212" s="8"/>
      <c r="KM212" s="8"/>
      <c r="KN212" s="8"/>
      <c r="KO212" s="8"/>
      <c r="KP212" s="8"/>
      <c r="KQ212" s="8"/>
      <c r="KR212" s="8"/>
      <c r="KS212" s="8"/>
      <c r="KT212" s="8"/>
      <c r="KU212" s="8"/>
      <c r="KV212" s="8"/>
      <c r="KW212" s="8"/>
      <c r="KX212" s="8"/>
      <c r="KY212" s="8"/>
      <c r="KZ212" s="8"/>
      <c r="LA212" s="8"/>
      <c r="LB212" s="8"/>
      <c r="LC212" s="8"/>
      <c r="LD212" s="8"/>
      <c r="LE212" s="8"/>
      <c r="LF212" s="8"/>
      <c r="LG212" s="8"/>
      <c r="LH212" s="8"/>
      <c r="LI212" s="8"/>
      <c r="LJ212" s="8"/>
      <c r="LK212" s="8"/>
      <c r="LL212" s="8"/>
      <c r="LM212" s="8"/>
      <c r="LN212" s="8"/>
      <c r="LO212" s="8"/>
      <c r="LP212" s="8"/>
      <c r="LQ212" s="8"/>
      <c r="LR212" s="8"/>
      <c r="LS212" s="8"/>
      <c r="LT212" s="8"/>
      <c r="LU212" s="8"/>
      <c r="LV212" s="8"/>
      <c r="LW212" s="8"/>
      <c r="LX212" s="8"/>
      <c r="LY212" s="8"/>
      <c r="LZ212" s="8"/>
      <c r="MA212" s="8"/>
      <c r="MB212" s="8"/>
      <c r="MC212" s="8"/>
      <c r="MD212" s="8"/>
      <c r="ME212" s="8"/>
      <c r="MF212" s="8"/>
      <c r="MG212" s="8"/>
      <c r="MH212" s="8"/>
      <c r="MI212" s="8"/>
      <c r="MJ212" s="8"/>
      <c r="MK212" s="8"/>
      <c r="ML212" s="8"/>
      <c r="MM212" s="8"/>
      <c r="MN212" s="8"/>
      <c r="MO212" s="8"/>
      <c r="MP212" s="8"/>
      <c r="MQ212" s="8"/>
      <c r="MR212" s="8"/>
      <c r="MS212" s="8"/>
      <c r="MT212" s="8"/>
      <c r="MU212" s="8"/>
      <c r="MV212" s="8"/>
      <c r="MW212" s="8"/>
      <c r="MX212" s="8"/>
      <c r="MY212" s="8"/>
      <c r="MZ212" s="8"/>
      <c r="NA212" s="8"/>
      <c r="NB212" s="8"/>
    </row>
    <row r="213" spans="1:366" s="9" customFormat="1" ht="30" customHeight="1" x14ac:dyDescent="0.25">
      <c r="A213" s="6" t="s">
        <v>89</v>
      </c>
      <c r="B213" s="6">
        <v>47</v>
      </c>
      <c r="C213" s="41" t="s">
        <v>125</v>
      </c>
      <c r="D213" s="49" t="s">
        <v>246</v>
      </c>
      <c r="E213" s="43">
        <f t="shared" si="90"/>
        <v>3</v>
      </c>
      <c r="F213" s="7">
        <v>10</v>
      </c>
      <c r="G213" s="7">
        <v>0</v>
      </c>
      <c r="H213" s="7">
        <v>10</v>
      </c>
      <c r="I213" s="7"/>
      <c r="J213" s="7"/>
      <c r="K213" s="7"/>
      <c r="L213" s="7"/>
      <c r="M213" s="7"/>
      <c r="N213" s="7">
        <v>10</v>
      </c>
      <c r="O213" s="20">
        <f t="shared" si="91"/>
        <v>1</v>
      </c>
      <c r="P213" s="7">
        <v>244</v>
      </c>
      <c r="Q213" s="7">
        <v>244</v>
      </c>
      <c r="R213" s="20">
        <f t="shared" si="95"/>
        <v>1</v>
      </c>
      <c r="S213" s="7">
        <v>216</v>
      </c>
      <c r="T213" s="7">
        <v>216</v>
      </c>
      <c r="U213" s="20">
        <f t="shared" si="96"/>
        <v>1</v>
      </c>
      <c r="V213" s="16">
        <v>59</v>
      </c>
      <c r="W213" s="16">
        <v>26</v>
      </c>
      <c r="X213" s="16">
        <v>59</v>
      </c>
      <c r="Y213" s="21">
        <f t="shared" si="100"/>
        <v>1</v>
      </c>
      <c r="Z213" s="33">
        <f t="shared" si="101"/>
        <v>7</v>
      </c>
      <c r="AA213" s="33">
        <f t="shared" si="102"/>
        <v>100</v>
      </c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  <c r="FY213" s="8"/>
      <c r="FZ213" s="8"/>
      <c r="GA213" s="8"/>
      <c r="GB213" s="8"/>
      <c r="GC213" s="8"/>
      <c r="GD213" s="8"/>
      <c r="GE213" s="8"/>
      <c r="GF213" s="8"/>
      <c r="GG213" s="8"/>
      <c r="GH213" s="8"/>
      <c r="GI213" s="8"/>
      <c r="GJ213" s="8"/>
      <c r="GK213" s="8"/>
      <c r="GL213" s="8"/>
      <c r="GM213" s="8"/>
      <c r="GN213" s="8"/>
      <c r="GO213" s="8"/>
      <c r="GP213" s="8"/>
      <c r="GQ213" s="8"/>
      <c r="GR213" s="8"/>
      <c r="GS213" s="8"/>
      <c r="GT213" s="8"/>
      <c r="GU213" s="8"/>
      <c r="GV213" s="8"/>
      <c r="GW213" s="8"/>
      <c r="GX213" s="8"/>
      <c r="GY213" s="8"/>
      <c r="GZ213" s="8"/>
      <c r="HA213" s="8"/>
      <c r="HB213" s="8"/>
      <c r="HC213" s="8"/>
      <c r="HD213" s="8"/>
      <c r="HE213" s="8"/>
      <c r="HF213" s="8"/>
      <c r="HG213" s="8"/>
      <c r="HH213" s="8"/>
      <c r="HI213" s="8"/>
      <c r="HJ213" s="8"/>
      <c r="HK213" s="8"/>
      <c r="HL213" s="8"/>
      <c r="HM213" s="8"/>
      <c r="HN213" s="8"/>
      <c r="HO213" s="8"/>
      <c r="HP213" s="8"/>
      <c r="HQ213" s="8"/>
      <c r="HR213" s="8"/>
      <c r="HS213" s="8"/>
      <c r="HT213" s="8"/>
      <c r="HU213" s="8"/>
      <c r="HV213" s="8"/>
      <c r="HW213" s="8"/>
      <c r="HX213" s="8"/>
      <c r="HY213" s="8"/>
      <c r="HZ213" s="8"/>
      <c r="IA213" s="8"/>
      <c r="IB213" s="8"/>
      <c r="IC213" s="8"/>
      <c r="ID213" s="8"/>
      <c r="IE213" s="8"/>
      <c r="IF213" s="8"/>
      <c r="IG213" s="8"/>
      <c r="IH213" s="8"/>
      <c r="II213" s="8"/>
      <c r="IJ213" s="8"/>
      <c r="IK213" s="8"/>
      <c r="IL213" s="8"/>
      <c r="IM213" s="8"/>
      <c r="IN213" s="8"/>
      <c r="IO213" s="8"/>
      <c r="IP213" s="8"/>
      <c r="IQ213" s="8"/>
      <c r="IR213" s="8"/>
      <c r="IS213" s="8"/>
      <c r="IT213" s="8"/>
      <c r="IU213" s="8"/>
      <c r="IV213" s="8"/>
      <c r="IW213" s="8"/>
      <c r="IX213" s="8"/>
      <c r="IY213" s="8"/>
      <c r="IZ213" s="8"/>
      <c r="JA213" s="8"/>
      <c r="JB213" s="8"/>
      <c r="JC213" s="8"/>
      <c r="JD213" s="8"/>
      <c r="JE213" s="8"/>
      <c r="JF213" s="8"/>
      <c r="JG213" s="8"/>
      <c r="JH213" s="8"/>
      <c r="JI213" s="8"/>
      <c r="JJ213" s="8"/>
      <c r="JK213" s="8"/>
      <c r="JL213" s="8"/>
      <c r="JM213" s="8"/>
      <c r="JN213" s="8"/>
      <c r="JO213" s="8"/>
      <c r="JP213" s="8"/>
      <c r="JQ213" s="8"/>
      <c r="JR213" s="8"/>
      <c r="JS213" s="8"/>
      <c r="JT213" s="8"/>
      <c r="JU213" s="8"/>
      <c r="JV213" s="8"/>
      <c r="JW213" s="8"/>
      <c r="JX213" s="8"/>
      <c r="JY213" s="8"/>
      <c r="JZ213" s="8"/>
      <c r="KA213" s="8"/>
      <c r="KB213" s="8"/>
      <c r="KC213" s="8"/>
      <c r="KD213" s="8"/>
      <c r="KE213" s="8"/>
      <c r="KF213" s="8"/>
      <c r="KG213" s="8"/>
      <c r="KH213" s="8"/>
      <c r="KI213" s="8"/>
      <c r="KJ213" s="8"/>
      <c r="KK213" s="8"/>
      <c r="KL213" s="8"/>
      <c r="KM213" s="8"/>
      <c r="KN213" s="8"/>
      <c r="KO213" s="8"/>
      <c r="KP213" s="8"/>
      <c r="KQ213" s="8"/>
      <c r="KR213" s="8"/>
      <c r="KS213" s="8"/>
      <c r="KT213" s="8"/>
      <c r="KU213" s="8"/>
      <c r="KV213" s="8"/>
      <c r="KW213" s="8"/>
      <c r="KX213" s="8"/>
      <c r="KY213" s="8"/>
      <c r="KZ213" s="8"/>
      <c r="LA213" s="8"/>
      <c r="LB213" s="8"/>
      <c r="LC213" s="8"/>
      <c r="LD213" s="8"/>
      <c r="LE213" s="8"/>
      <c r="LF213" s="8"/>
      <c r="LG213" s="8"/>
      <c r="LH213" s="8"/>
      <c r="LI213" s="8"/>
      <c r="LJ213" s="8"/>
      <c r="LK213" s="8"/>
      <c r="LL213" s="8"/>
      <c r="LM213" s="8"/>
      <c r="LN213" s="8"/>
      <c r="LO213" s="8"/>
      <c r="LP213" s="8"/>
      <c r="LQ213" s="8"/>
      <c r="LR213" s="8"/>
      <c r="LS213" s="8"/>
      <c r="LT213" s="8"/>
      <c r="LU213" s="8"/>
      <c r="LV213" s="8"/>
      <c r="LW213" s="8"/>
      <c r="LX213" s="8"/>
      <c r="LY213" s="8"/>
      <c r="LZ213" s="8"/>
      <c r="MA213" s="8"/>
      <c r="MB213" s="8"/>
      <c r="MC213" s="8"/>
      <c r="MD213" s="8"/>
      <c r="ME213" s="8"/>
      <c r="MF213" s="8"/>
      <c r="MG213" s="8"/>
      <c r="MH213" s="8"/>
      <c r="MI213" s="8"/>
      <c r="MJ213" s="8"/>
      <c r="MK213" s="8"/>
      <c r="ML213" s="8"/>
      <c r="MM213" s="8"/>
      <c r="MN213" s="8"/>
      <c r="MO213" s="8"/>
      <c r="MP213" s="8"/>
      <c r="MQ213" s="8"/>
      <c r="MR213" s="8"/>
      <c r="MS213" s="8"/>
      <c r="MT213" s="8"/>
      <c r="MU213" s="8"/>
      <c r="MV213" s="8"/>
      <c r="MW213" s="8"/>
      <c r="MX213" s="8"/>
      <c r="MY213" s="8"/>
      <c r="MZ213" s="8"/>
      <c r="NA213" s="8"/>
      <c r="NB213" s="8"/>
    </row>
    <row r="214" spans="1:366" s="9" customFormat="1" ht="30" customHeight="1" x14ac:dyDescent="0.25">
      <c r="A214" s="6" t="s">
        <v>89</v>
      </c>
      <c r="B214" s="6">
        <v>48</v>
      </c>
      <c r="C214" s="41" t="s">
        <v>218</v>
      </c>
      <c r="D214" s="49" t="s">
        <v>246</v>
      </c>
      <c r="E214" s="43">
        <f t="shared" si="90"/>
        <v>3</v>
      </c>
      <c r="F214" s="7">
        <v>15</v>
      </c>
      <c r="G214" s="7">
        <v>0</v>
      </c>
      <c r="H214" s="7">
        <v>12</v>
      </c>
      <c r="I214" s="7"/>
      <c r="J214" s="7"/>
      <c r="K214" s="7"/>
      <c r="L214" s="7"/>
      <c r="M214" s="7">
        <v>3</v>
      </c>
      <c r="N214" s="7">
        <v>15</v>
      </c>
      <c r="O214" s="20">
        <f t="shared" si="91"/>
        <v>1</v>
      </c>
      <c r="P214" s="7">
        <v>294</v>
      </c>
      <c r="Q214" s="7">
        <v>294</v>
      </c>
      <c r="R214" s="20">
        <f t="shared" si="95"/>
        <v>1</v>
      </c>
      <c r="S214" s="7">
        <v>255</v>
      </c>
      <c r="T214" s="7">
        <v>255</v>
      </c>
      <c r="U214" s="20">
        <f t="shared" si="96"/>
        <v>1</v>
      </c>
      <c r="V214" s="16">
        <v>77</v>
      </c>
      <c r="W214" s="16">
        <v>38</v>
      </c>
      <c r="X214" s="16">
        <v>77</v>
      </c>
      <c r="Y214" s="21">
        <f t="shared" si="100"/>
        <v>1</v>
      </c>
      <c r="Z214" s="33">
        <f t="shared" si="101"/>
        <v>7</v>
      </c>
      <c r="AA214" s="33">
        <f t="shared" si="102"/>
        <v>100</v>
      </c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  <c r="FY214" s="8"/>
      <c r="FZ214" s="8"/>
      <c r="GA214" s="8"/>
      <c r="GB214" s="8"/>
      <c r="GC214" s="8"/>
      <c r="GD214" s="8"/>
      <c r="GE214" s="8"/>
      <c r="GF214" s="8"/>
      <c r="GG214" s="8"/>
      <c r="GH214" s="8"/>
      <c r="GI214" s="8"/>
      <c r="GJ214" s="8"/>
      <c r="GK214" s="8"/>
      <c r="GL214" s="8"/>
      <c r="GM214" s="8"/>
      <c r="GN214" s="8"/>
      <c r="GO214" s="8"/>
      <c r="GP214" s="8"/>
      <c r="GQ214" s="8"/>
      <c r="GR214" s="8"/>
      <c r="GS214" s="8"/>
      <c r="GT214" s="8"/>
      <c r="GU214" s="8"/>
      <c r="GV214" s="8"/>
      <c r="GW214" s="8"/>
      <c r="GX214" s="8"/>
      <c r="GY214" s="8"/>
      <c r="GZ214" s="8"/>
      <c r="HA214" s="8"/>
      <c r="HB214" s="8"/>
      <c r="HC214" s="8"/>
      <c r="HD214" s="8"/>
      <c r="HE214" s="8"/>
      <c r="HF214" s="8"/>
      <c r="HG214" s="8"/>
      <c r="HH214" s="8"/>
      <c r="HI214" s="8"/>
      <c r="HJ214" s="8"/>
      <c r="HK214" s="8"/>
      <c r="HL214" s="8"/>
      <c r="HM214" s="8"/>
      <c r="HN214" s="8"/>
      <c r="HO214" s="8"/>
      <c r="HP214" s="8"/>
      <c r="HQ214" s="8"/>
      <c r="HR214" s="8"/>
      <c r="HS214" s="8"/>
      <c r="HT214" s="8"/>
      <c r="HU214" s="8"/>
      <c r="HV214" s="8"/>
      <c r="HW214" s="8"/>
      <c r="HX214" s="8"/>
      <c r="HY214" s="8"/>
      <c r="HZ214" s="8"/>
      <c r="IA214" s="8"/>
      <c r="IB214" s="8"/>
      <c r="IC214" s="8"/>
      <c r="ID214" s="8"/>
      <c r="IE214" s="8"/>
      <c r="IF214" s="8"/>
      <c r="IG214" s="8"/>
      <c r="IH214" s="8"/>
      <c r="II214" s="8"/>
      <c r="IJ214" s="8"/>
      <c r="IK214" s="8"/>
      <c r="IL214" s="8"/>
      <c r="IM214" s="8"/>
      <c r="IN214" s="8"/>
      <c r="IO214" s="8"/>
      <c r="IP214" s="8"/>
      <c r="IQ214" s="8"/>
      <c r="IR214" s="8"/>
      <c r="IS214" s="8"/>
      <c r="IT214" s="8"/>
      <c r="IU214" s="8"/>
      <c r="IV214" s="8"/>
      <c r="IW214" s="8"/>
      <c r="IX214" s="8"/>
      <c r="IY214" s="8"/>
      <c r="IZ214" s="8"/>
      <c r="JA214" s="8"/>
      <c r="JB214" s="8"/>
      <c r="JC214" s="8"/>
      <c r="JD214" s="8"/>
      <c r="JE214" s="8"/>
      <c r="JF214" s="8"/>
      <c r="JG214" s="8"/>
      <c r="JH214" s="8"/>
      <c r="JI214" s="8"/>
      <c r="JJ214" s="8"/>
      <c r="JK214" s="8"/>
      <c r="JL214" s="8"/>
      <c r="JM214" s="8"/>
      <c r="JN214" s="8"/>
      <c r="JO214" s="8"/>
      <c r="JP214" s="8"/>
      <c r="JQ214" s="8"/>
      <c r="JR214" s="8"/>
      <c r="JS214" s="8"/>
      <c r="JT214" s="8"/>
      <c r="JU214" s="8"/>
      <c r="JV214" s="8"/>
      <c r="JW214" s="8"/>
      <c r="JX214" s="8"/>
      <c r="JY214" s="8"/>
      <c r="JZ214" s="8"/>
      <c r="KA214" s="8"/>
      <c r="KB214" s="8"/>
      <c r="KC214" s="8"/>
      <c r="KD214" s="8"/>
      <c r="KE214" s="8"/>
      <c r="KF214" s="8"/>
      <c r="KG214" s="8"/>
      <c r="KH214" s="8"/>
      <c r="KI214" s="8"/>
      <c r="KJ214" s="8"/>
      <c r="KK214" s="8"/>
      <c r="KL214" s="8"/>
      <c r="KM214" s="8"/>
      <c r="KN214" s="8"/>
      <c r="KO214" s="8"/>
      <c r="KP214" s="8"/>
      <c r="KQ214" s="8"/>
      <c r="KR214" s="8"/>
      <c r="KS214" s="8"/>
      <c r="KT214" s="8"/>
      <c r="KU214" s="8"/>
      <c r="KV214" s="8"/>
      <c r="KW214" s="8"/>
      <c r="KX214" s="8"/>
      <c r="KY214" s="8"/>
      <c r="KZ214" s="8"/>
      <c r="LA214" s="8"/>
      <c r="LB214" s="8"/>
      <c r="LC214" s="8"/>
      <c r="LD214" s="8"/>
      <c r="LE214" s="8"/>
      <c r="LF214" s="8"/>
      <c r="LG214" s="8"/>
      <c r="LH214" s="8"/>
      <c r="LI214" s="8"/>
      <c r="LJ214" s="8"/>
      <c r="LK214" s="8"/>
      <c r="LL214" s="8"/>
      <c r="LM214" s="8"/>
      <c r="LN214" s="8"/>
      <c r="LO214" s="8"/>
      <c r="LP214" s="8"/>
      <c r="LQ214" s="8"/>
      <c r="LR214" s="8"/>
      <c r="LS214" s="8"/>
      <c r="LT214" s="8"/>
      <c r="LU214" s="8"/>
      <c r="LV214" s="8"/>
      <c r="LW214" s="8"/>
      <c r="LX214" s="8"/>
      <c r="LY214" s="8"/>
      <c r="LZ214" s="8"/>
      <c r="MA214" s="8"/>
      <c r="MB214" s="8"/>
      <c r="MC214" s="8"/>
      <c r="MD214" s="8"/>
      <c r="ME214" s="8"/>
      <c r="MF214" s="8"/>
      <c r="MG214" s="8"/>
      <c r="MH214" s="8"/>
      <c r="MI214" s="8"/>
      <c r="MJ214" s="8"/>
      <c r="MK214" s="8"/>
      <c r="ML214" s="8"/>
      <c r="MM214" s="8"/>
      <c r="MN214" s="8"/>
      <c r="MO214" s="8"/>
      <c r="MP214" s="8"/>
      <c r="MQ214" s="8"/>
      <c r="MR214" s="8"/>
      <c r="MS214" s="8"/>
      <c r="MT214" s="8"/>
      <c r="MU214" s="8"/>
      <c r="MV214" s="8"/>
      <c r="MW214" s="8"/>
      <c r="MX214" s="8"/>
      <c r="MY214" s="8"/>
      <c r="MZ214" s="8"/>
      <c r="NA214" s="8"/>
      <c r="NB214" s="8"/>
    </row>
    <row r="215" spans="1:366" s="9" customFormat="1" ht="30" customHeight="1" x14ac:dyDescent="0.25">
      <c r="A215" s="6" t="s">
        <v>89</v>
      </c>
      <c r="B215" s="6">
        <v>49</v>
      </c>
      <c r="C215" s="41" t="s">
        <v>126</v>
      </c>
      <c r="D215" s="49" t="s">
        <v>246</v>
      </c>
      <c r="E215" s="43">
        <f t="shared" si="90"/>
        <v>3</v>
      </c>
      <c r="F215" s="7">
        <v>12</v>
      </c>
      <c r="G215" s="7">
        <v>0</v>
      </c>
      <c r="H215" s="7">
        <v>12</v>
      </c>
      <c r="I215" s="7"/>
      <c r="J215" s="7"/>
      <c r="K215" s="7"/>
      <c r="L215" s="7"/>
      <c r="M215" s="7"/>
      <c r="N215" s="7">
        <v>12</v>
      </c>
      <c r="O215" s="20">
        <f t="shared" si="91"/>
        <v>1</v>
      </c>
      <c r="P215" s="7">
        <v>306</v>
      </c>
      <c r="Q215" s="7">
        <v>306</v>
      </c>
      <c r="R215" s="20">
        <f t="shared" si="95"/>
        <v>1</v>
      </c>
      <c r="S215" s="7">
        <v>298</v>
      </c>
      <c r="T215" s="7">
        <v>298</v>
      </c>
      <c r="U215" s="20">
        <f t="shared" si="96"/>
        <v>1</v>
      </c>
      <c r="V215" s="16">
        <v>68</v>
      </c>
      <c r="W215" s="16">
        <v>29</v>
      </c>
      <c r="X215" s="16">
        <v>68</v>
      </c>
      <c r="Y215" s="21">
        <f t="shared" si="100"/>
        <v>1</v>
      </c>
      <c r="Z215" s="33">
        <f t="shared" si="101"/>
        <v>7</v>
      </c>
      <c r="AA215" s="33">
        <f t="shared" si="102"/>
        <v>100</v>
      </c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  <c r="FY215" s="8"/>
      <c r="FZ215" s="8"/>
      <c r="GA215" s="8"/>
      <c r="GB215" s="8"/>
      <c r="GC215" s="8"/>
      <c r="GD215" s="8"/>
      <c r="GE215" s="8"/>
      <c r="GF215" s="8"/>
      <c r="GG215" s="8"/>
      <c r="GH215" s="8"/>
      <c r="GI215" s="8"/>
      <c r="GJ215" s="8"/>
      <c r="GK215" s="8"/>
      <c r="GL215" s="8"/>
      <c r="GM215" s="8"/>
      <c r="GN215" s="8"/>
      <c r="GO215" s="8"/>
      <c r="GP215" s="8"/>
      <c r="GQ215" s="8"/>
      <c r="GR215" s="8"/>
      <c r="GS215" s="8"/>
      <c r="GT215" s="8"/>
      <c r="GU215" s="8"/>
      <c r="GV215" s="8"/>
      <c r="GW215" s="8"/>
      <c r="GX215" s="8"/>
      <c r="GY215" s="8"/>
      <c r="GZ215" s="8"/>
      <c r="HA215" s="8"/>
      <c r="HB215" s="8"/>
      <c r="HC215" s="8"/>
      <c r="HD215" s="8"/>
      <c r="HE215" s="8"/>
      <c r="HF215" s="8"/>
      <c r="HG215" s="8"/>
      <c r="HH215" s="8"/>
      <c r="HI215" s="8"/>
      <c r="HJ215" s="8"/>
      <c r="HK215" s="8"/>
      <c r="HL215" s="8"/>
      <c r="HM215" s="8"/>
      <c r="HN215" s="8"/>
      <c r="HO215" s="8"/>
      <c r="HP215" s="8"/>
      <c r="HQ215" s="8"/>
      <c r="HR215" s="8"/>
      <c r="HS215" s="8"/>
      <c r="HT215" s="8"/>
      <c r="HU215" s="8"/>
      <c r="HV215" s="8"/>
      <c r="HW215" s="8"/>
      <c r="HX215" s="8"/>
      <c r="HY215" s="8"/>
      <c r="HZ215" s="8"/>
      <c r="IA215" s="8"/>
      <c r="IB215" s="8"/>
      <c r="IC215" s="8"/>
      <c r="ID215" s="8"/>
      <c r="IE215" s="8"/>
      <c r="IF215" s="8"/>
      <c r="IG215" s="8"/>
      <c r="IH215" s="8"/>
      <c r="II215" s="8"/>
      <c r="IJ215" s="8"/>
      <c r="IK215" s="8"/>
      <c r="IL215" s="8"/>
      <c r="IM215" s="8"/>
      <c r="IN215" s="8"/>
      <c r="IO215" s="8"/>
      <c r="IP215" s="8"/>
      <c r="IQ215" s="8"/>
      <c r="IR215" s="8"/>
      <c r="IS215" s="8"/>
      <c r="IT215" s="8"/>
      <c r="IU215" s="8"/>
      <c r="IV215" s="8"/>
      <c r="IW215" s="8"/>
      <c r="IX215" s="8"/>
      <c r="IY215" s="8"/>
      <c r="IZ215" s="8"/>
      <c r="JA215" s="8"/>
      <c r="JB215" s="8"/>
      <c r="JC215" s="8"/>
      <c r="JD215" s="8"/>
      <c r="JE215" s="8"/>
      <c r="JF215" s="8"/>
      <c r="JG215" s="8"/>
      <c r="JH215" s="8"/>
      <c r="JI215" s="8"/>
      <c r="JJ215" s="8"/>
      <c r="JK215" s="8"/>
      <c r="JL215" s="8"/>
      <c r="JM215" s="8"/>
      <c r="JN215" s="8"/>
      <c r="JO215" s="8"/>
      <c r="JP215" s="8"/>
      <c r="JQ215" s="8"/>
      <c r="JR215" s="8"/>
      <c r="JS215" s="8"/>
      <c r="JT215" s="8"/>
      <c r="JU215" s="8"/>
      <c r="JV215" s="8"/>
      <c r="JW215" s="8"/>
      <c r="JX215" s="8"/>
      <c r="JY215" s="8"/>
      <c r="JZ215" s="8"/>
      <c r="KA215" s="8"/>
      <c r="KB215" s="8"/>
      <c r="KC215" s="8"/>
      <c r="KD215" s="8"/>
      <c r="KE215" s="8"/>
      <c r="KF215" s="8"/>
      <c r="KG215" s="8"/>
      <c r="KH215" s="8"/>
      <c r="KI215" s="8"/>
      <c r="KJ215" s="8"/>
      <c r="KK215" s="8"/>
      <c r="KL215" s="8"/>
      <c r="KM215" s="8"/>
      <c r="KN215" s="8"/>
      <c r="KO215" s="8"/>
      <c r="KP215" s="8"/>
      <c r="KQ215" s="8"/>
      <c r="KR215" s="8"/>
      <c r="KS215" s="8"/>
      <c r="KT215" s="8"/>
      <c r="KU215" s="8"/>
      <c r="KV215" s="8"/>
      <c r="KW215" s="8"/>
      <c r="KX215" s="8"/>
      <c r="KY215" s="8"/>
      <c r="KZ215" s="8"/>
      <c r="LA215" s="8"/>
      <c r="LB215" s="8"/>
      <c r="LC215" s="8"/>
      <c r="LD215" s="8"/>
      <c r="LE215" s="8"/>
      <c r="LF215" s="8"/>
      <c r="LG215" s="8"/>
      <c r="LH215" s="8"/>
      <c r="LI215" s="8"/>
      <c r="LJ215" s="8"/>
      <c r="LK215" s="8"/>
      <c r="LL215" s="8"/>
      <c r="LM215" s="8"/>
      <c r="LN215" s="8"/>
      <c r="LO215" s="8"/>
      <c r="LP215" s="8"/>
      <c r="LQ215" s="8"/>
      <c r="LR215" s="8"/>
      <c r="LS215" s="8"/>
      <c r="LT215" s="8"/>
      <c r="LU215" s="8"/>
      <c r="LV215" s="8"/>
      <c r="LW215" s="8"/>
      <c r="LX215" s="8"/>
      <c r="LY215" s="8"/>
      <c r="LZ215" s="8"/>
      <c r="MA215" s="8"/>
      <c r="MB215" s="8"/>
      <c r="MC215" s="8"/>
      <c r="MD215" s="8"/>
      <c r="ME215" s="8"/>
      <c r="MF215" s="8"/>
      <c r="MG215" s="8"/>
      <c r="MH215" s="8"/>
      <c r="MI215" s="8"/>
      <c r="MJ215" s="8"/>
      <c r="MK215" s="8"/>
      <c r="ML215" s="8"/>
      <c r="MM215" s="8"/>
      <c r="MN215" s="8"/>
      <c r="MO215" s="8"/>
      <c r="MP215" s="8"/>
      <c r="MQ215" s="8"/>
      <c r="MR215" s="8"/>
      <c r="MS215" s="8"/>
      <c r="MT215" s="8"/>
      <c r="MU215" s="8"/>
      <c r="MV215" s="8"/>
      <c r="MW215" s="8"/>
      <c r="MX215" s="8"/>
      <c r="MY215" s="8"/>
      <c r="MZ215" s="8"/>
      <c r="NA215" s="8"/>
      <c r="NB215" s="8"/>
    </row>
    <row r="216" spans="1:366" s="9" customFormat="1" ht="30" customHeight="1" x14ac:dyDescent="0.25">
      <c r="A216" s="6" t="s">
        <v>89</v>
      </c>
      <c r="B216" s="6">
        <v>50</v>
      </c>
      <c r="C216" s="41" t="s">
        <v>219</v>
      </c>
      <c r="D216" s="49" t="s">
        <v>247</v>
      </c>
      <c r="E216" s="43">
        <f t="shared" si="90"/>
        <v>0</v>
      </c>
      <c r="F216" s="7">
        <v>16</v>
      </c>
      <c r="G216" s="7">
        <v>2</v>
      </c>
      <c r="H216" s="7">
        <v>13</v>
      </c>
      <c r="I216" s="7"/>
      <c r="J216" s="7"/>
      <c r="K216" s="7"/>
      <c r="L216" s="7"/>
      <c r="M216" s="7">
        <v>1</v>
      </c>
      <c r="N216" s="7">
        <v>16</v>
      </c>
      <c r="O216" s="20">
        <f t="shared" si="91"/>
        <v>1</v>
      </c>
      <c r="P216" s="7">
        <v>322</v>
      </c>
      <c r="Q216" s="7">
        <v>322</v>
      </c>
      <c r="R216" s="20">
        <f t="shared" si="95"/>
        <v>1</v>
      </c>
      <c r="S216" s="7">
        <v>204</v>
      </c>
      <c r="T216" s="7">
        <v>204</v>
      </c>
      <c r="U216" s="20">
        <f t="shared" si="96"/>
        <v>1</v>
      </c>
      <c r="V216" s="16">
        <v>86</v>
      </c>
      <c r="W216" s="16">
        <v>46</v>
      </c>
      <c r="X216" s="16">
        <v>86</v>
      </c>
      <c r="Y216" s="21">
        <f t="shared" si="100"/>
        <v>1</v>
      </c>
      <c r="Z216" s="33">
        <f t="shared" si="101"/>
        <v>4</v>
      </c>
      <c r="AA216" s="33">
        <f t="shared" si="102"/>
        <v>57.142857142857146</v>
      </c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  <c r="FY216" s="8"/>
      <c r="FZ216" s="8"/>
      <c r="GA216" s="8"/>
      <c r="GB216" s="8"/>
      <c r="GC216" s="8"/>
      <c r="GD216" s="8"/>
      <c r="GE216" s="8"/>
      <c r="GF216" s="8"/>
      <c r="GG216" s="8"/>
      <c r="GH216" s="8"/>
      <c r="GI216" s="8"/>
      <c r="GJ216" s="8"/>
      <c r="GK216" s="8"/>
      <c r="GL216" s="8"/>
      <c r="GM216" s="8"/>
      <c r="GN216" s="8"/>
      <c r="GO216" s="8"/>
      <c r="GP216" s="8"/>
      <c r="GQ216" s="8"/>
      <c r="GR216" s="8"/>
      <c r="GS216" s="8"/>
      <c r="GT216" s="8"/>
      <c r="GU216" s="8"/>
      <c r="GV216" s="8"/>
      <c r="GW216" s="8"/>
      <c r="GX216" s="8"/>
      <c r="GY216" s="8"/>
      <c r="GZ216" s="8"/>
      <c r="HA216" s="8"/>
      <c r="HB216" s="8"/>
      <c r="HC216" s="8"/>
      <c r="HD216" s="8"/>
      <c r="HE216" s="8"/>
      <c r="HF216" s="8"/>
      <c r="HG216" s="8"/>
      <c r="HH216" s="8"/>
      <c r="HI216" s="8"/>
      <c r="HJ216" s="8"/>
      <c r="HK216" s="8"/>
      <c r="HL216" s="8"/>
      <c r="HM216" s="8"/>
      <c r="HN216" s="8"/>
      <c r="HO216" s="8"/>
      <c r="HP216" s="8"/>
      <c r="HQ216" s="8"/>
      <c r="HR216" s="8"/>
      <c r="HS216" s="8"/>
      <c r="HT216" s="8"/>
      <c r="HU216" s="8"/>
      <c r="HV216" s="8"/>
      <c r="HW216" s="8"/>
      <c r="HX216" s="8"/>
      <c r="HY216" s="8"/>
      <c r="HZ216" s="8"/>
      <c r="IA216" s="8"/>
      <c r="IB216" s="8"/>
      <c r="IC216" s="8"/>
      <c r="ID216" s="8"/>
      <c r="IE216" s="8"/>
      <c r="IF216" s="8"/>
      <c r="IG216" s="8"/>
      <c r="IH216" s="8"/>
      <c r="II216" s="8"/>
      <c r="IJ216" s="8"/>
      <c r="IK216" s="8"/>
      <c r="IL216" s="8"/>
      <c r="IM216" s="8"/>
      <c r="IN216" s="8"/>
      <c r="IO216" s="8"/>
      <c r="IP216" s="8"/>
      <c r="IQ216" s="8"/>
      <c r="IR216" s="8"/>
      <c r="IS216" s="8"/>
      <c r="IT216" s="8"/>
      <c r="IU216" s="8"/>
      <c r="IV216" s="8"/>
      <c r="IW216" s="8"/>
      <c r="IX216" s="8"/>
      <c r="IY216" s="8"/>
      <c r="IZ216" s="8"/>
      <c r="JA216" s="8"/>
      <c r="JB216" s="8"/>
      <c r="JC216" s="8"/>
      <c r="JD216" s="8"/>
      <c r="JE216" s="8"/>
      <c r="JF216" s="8"/>
      <c r="JG216" s="8"/>
      <c r="JH216" s="8"/>
      <c r="JI216" s="8"/>
      <c r="JJ216" s="8"/>
      <c r="JK216" s="8"/>
      <c r="JL216" s="8"/>
      <c r="JM216" s="8"/>
      <c r="JN216" s="8"/>
      <c r="JO216" s="8"/>
      <c r="JP216" s="8"/>
      <c r="JQ216" s="8"/>
      <c r="JR216" s="8"/>
      <c r="JS216" s="8"/>
      <c r="JT216" s="8"/>
      <c r="JU216" s="8"/>
      <c r="JV216" s="8"/>
      <c r="JW216" s="8"/>
      <c r="JX216" s="8"/>
      <c r="JY216" s="8"/>
      <c r="JZ216" s="8"/>
      <c r="KA216" s="8"/>
      <c r="KB216" s="8"/>
      <c r="KC216" s="8"/>
      <c r="KD216" s="8"/>
      <c r="KE216" s="8"/>
      <c r="KF216" s="8"/>
      <c r="KG216" s="8"/>
      <c r="KH216" s="8"/>
      <c r="KI216" s="8"/>
      <c r="KJ216" s="8"/>
      <c r="KK216" s="8"/>
      <c r="KL216" s="8"/>
      <c r="KM216" s="8"/>
      <c r="KN216" s="8"/>
      <c r="KO216" s="8"/>
      <c r="KP216" s="8"/>
      <c r="KQ216" s="8"/>
      <c r="KR216" s="8"/>
      <c r="KS216" s="8"/>
      <c r="KT216" s="8"/>
      <c r="KU216" s="8"/>
      <c r="KV216" s="8"/>
      <c r="KW216" s="8"/>
      <c r="KX216" s="8"/>
      <c r="KY216" s="8"/>
      <c r="KZ216" s="8"/>
      <c r="LA216" s="8"/>
      <c r="LB216" s="8"/>
      <c r="LC216" s="8"/>
      <c r="LD216" s="8"/>
      <c r="LE216" s="8"/>
      <c r="LF216" s="8"/>
      <c r="LG216" s="8"/>
      <c r="LH216" s="8"/>
      <c r="LI216" s="8"/>
      <c r="LJ216" s="8"/>
      <c r="LK216" s="8"/>
      <c r="LL216" s="8"/>
      <c r="LM216" s="8"/>
      <c r="LN216" s="8"/>
      <c r="LO216" s="8"/>
      <c r="LP216" s="8"/>
      <c r="LQ216" s="8"/>
      <c r="LR216" s="8"/>
      <c r="LS216" s="8"/>
      <c r="LT216" s="8"/>
      <c r="LU216" s="8"/>
      <c r="LV216" s="8"/>
      <c r="LW216" s="8"/>
      <c r="LX216" s="8"/>
      <c r="LY216" s="8"/>
      <c r="LZ216" s="8"/>
      <c r="MA216" s="8"/>
      <c r="MB216" s="8"/>
      <c r="MC216" s="8"/>
      <c r="MD216" s="8"/>
      <c r="ME216" s="8"/>
      <c r="MF216" s="8"/>
      <c r="MG216" s="8"/>
      <c r="MH216" s="8"/>
      <c r="MI216" s="8"/>
      <c r="MJ216" s="8"/>
      <c r="MK216" s="8"/>
      <c r="ML216" s="8"/>
      <c r="MM216" s="8"/>
      <c r="MN216" s="8"/>
      <c r="MO216" s="8"/>
      <c r="MP216" s="8"/>
      <c r="MQ216" s="8"/>
      <c r="MR216" s="8"/>
      <c r="MS216" s="8"/>
      <c r="MT216" s="8"/>
      <c r="MU216" s="8"/>
      <c r="MV216" s="8"/>
      <c r="MW216" s="8"/>
      <c r="MX216" s="8"/>
      <c r="MY216" s="8"/>
      <c r="MZ216" s="8"/>
      <c r="NA216" s="8"/>
      <c r="NB216" s="8"/>
    </row>
    <row r="217" spans="1:366" s="9" customFormat="1" ht="30" customHeight="1" x14ac:dyDescent="0.25">
      <c r="A217" s="6" t="s">
        <v>89</v>
      </c>
      <c r="B217" s="6">
        <v>51</v>
      </c>
      <c r="C217" s="41" t="s">
        <v>220</v>
      </c>
      <c r="D217" s="49" t="s">
        <v>246</v>
      </c>
      <c r="E217" s="43">
        <f t="shared" si="90"/>
        <v>3</v>
      </c>
      <c r="F217" s="7">
        <v>12</v>
      </c>
      <c r="G217" s="7">
        <v>0</v>
      </c>
      <c r="H217" s="7">
        <v>12</v>
      </c>
      <c r="I217" s="7"/>
      <c r="J217" s="7"/>
      <c r="K217" s="7"/>
      <c r="L217" s="7"/>
      <c r="M217" s="7"/>
      <c r="N217" s="7">
        <v>12</v>
      </c>
      <c r="O217" s="20">
        <f t="shared" si="91"/>
        <v>1</v>
      </c>
      <c r="P217" s="7">
        <v>284</v>
      </c>
      <c r="Q217" s="7">
        <v>284</v>
      </c>
      <c r="R217" s="20">
        <f t="shared" si="95"/>
        <v>1</v>
      </c>
      <c r="S217" s="7">
        <v>284</v>
      </c>
      <c r="T217" s="7">
        <v>284</v>
      </c>
      <c r="U217" s="20">
        <f t="shared" si="96"/>
        <v>1</v>
      </c>
      <c r="V217" s="16">
        <v>110</v>
      </c>
      <c r="W217" s="16">
        <v>43</v>
      </c>
      <c r="X217" s="16">
        <v>113</v>
      </c>
      <c r="Y217" s="21">
        <f t="shared" si="100"/>
        <v>0</v>
      </c>
      <c r="Z217" s="33">
        <f t="shared" si="101"/>
        <v>6</v>
      </c>
      <c r="AA217" s="33">
        <f t="shared" si="102"/>
        <v>85.714285714285708</v>
      </c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  <c r="FY217" s="8"/>
      <c r="FZ217" s="8"/>
      <c r="GA217" s="8"/>
      <c r="GB217" s="8"/>
      <c r="GC217" s="8"/>
      <c r="GD217" s="8"/>
      <c r="GE217" s="8"/>
      <c r="GF217" s="8"/>
      <c r="GG217" s="8"/>
      <c r="GH217" s="8"/>
      <c r="GI217" s="8"/>
      <c r="GJ217" s="8"/>
      <c r="GK217" s="8"/>
      <c r="GL217" s="8"/>
      <c r="GM217" s="8"/>
      <c r="GN217" s="8"/>
      <c r="GO217" s="8"/>
      <c r="GP217" s="8"/>
      <c r="GQ217" s="8"/>
      <c r="GR217" s="8"/>
      <c r="GS217" s="8"/>
      <c r="GT217" s="8"/>
      <c r="GU217" s="8"/>
      <c r="GV217" s="8"/>
      <c r="GW217" s="8"/>
      <c r="GX217" s="8"/>
      <c r="GY217" s="8"/>
      <c r="GZ217" s="8"/>
      <c r="HA217" s="8"/>
      <c r="HB217" s="8"/>
      <c r="HC217" s="8"/>
      <c r="HD217" s="8"/>
      <c r="HE217" s="8"/>
      <c r="HF217" s="8"/>
      <c r="HG217" s="8"/>
      <c r="HH217" s="8"/>
      <c r="HI217" s="8"/>
      <c r="HJ217" s="8"/>
      <c r="HK217" s="8"/>
      <c r="HL217" s="8"/>
      <c r="HM217" s="8"/>
      <c r="HN217" s="8"/>
      <c r="HO217" s="8"/>
      <c r="HP217" s="8"/>
      <c r="HQ217" s="8"/>
      <c r="HR217" s="8"/>
      <c r="HS217" s="8"/>
      <c r="HT217" s="8"/>
      <c r="HU217" s="8"/>
      <c r="HV217" s="8"/>
      <c r="HW217" s="8"/>
      <c r="HX217" s="8"/>
      <c r="HY217" s="8"/>
      <c r="HZ217" s="8"/>
      <c r="IA217" s="8"/>
      <c r="IB217" s="8"/>
      <c r="IC217" s="8"/>
      <c r="ID217" s="8"/>
      <c r="IE217" s="8"/>
      <c r="IF217" s="8"/>
      <c r="IG217" s="8"/>
      <c r="IH217" s="8"/>
      <c r="II217" s="8"/>
      <c r="IJ217" s="8"/>
      <c r="IK217" s="8"/>
      <c r="IL217" s="8"/>
      <c r="IM217" s="8"/>
      <c r="IN217" s="8"/>
      <c r="IO217" s="8"/>
      <c r="IP217" s="8"/>
      <c r="IQ217" s="8"/>
      <c r="IR217" s="8"/>
      <c r="IS217" s="8"/>
      <c r="IT217" s="8"/>
      <c r="IU217" s="8"/>
      <c r="IV217" s="8"/>
      <c r="IW217" s="8"/>
      <c r="IX217" s="8"/>
      <c r="IY217" s="8"/>
      <c r="IZ217" s="8"/>
      <c r="JA217" s="8"/>
      <c r="JB217" s="8"/>
      <c r="JC217" s="8"/>
      <c r="JD217" s="8"/>
      <c r="JE217" s="8"/>
      <c r="JF217" s="8"/>
      <c r="JG217" s="8"/>
      <c r="JH217" s="8"/>
      <c r="JI217" s="8"/>
      <c r="JJ217" s="8"/>
      <c r="JK217" s="8"/>
      <c r="JL217" s="8"/>
      <c r="JM217" s="8"/>
      <c r="JN217" s="8"/>
      <c r="JO217" s="8"/>
      <c r="JP217" s="8"/>
      <c r="JQ217" s="8"/>
      <c r="JR217" s="8"/>
      <c r="JS217" s="8"/>
      <c r="JT217" s="8"/>
      <c r="JU217" s="8"/>
      <c r="JV217" s="8"/>
      <c r="JW217" s="8"/>
      <c r="JX217" s="8"/>
      <c r="JY217" s="8"/>
      <c r="JZ217" s="8"/>
      <c r="KA217" s="8"/>
      <c r="KB217" s="8"/>
      <c r="KC217" s="8"/>
      <c r="KD217" s="8"/>
      <c r="KE217" s="8"/>
      <c r="KF217" s="8"/>
      <c r="KG217" s="8"/>
      <c r="KH217" s="8"/>
      <c r="KI217" s="8"/>
      <c r="KJ217" s="8"/>
      <c r="KK217" s="8"/>
      <c r="KL217" s="8"/>
      <c r="KM217" s="8"/>
      <c r="KN217" s="8"/>
      <c r="KO217" s="8"/>
      <c r="KP217" s="8"/>
      <c r="KQ217" s="8"/>
      <c r="KR217" s="8"/>
      <c r="KS217" s="8"/>
      <c r="KT217" s="8"/>
      <c r="KU217" s="8"/>
      <c r="KV217" s="8"/>
      <c r="KW217" s="8"/>
      <c r="KX217" s="8"/>
      <c r="KY217" s="8"/>
      <c r="KZ217" s="8"/>
      <c r="LA217" s="8"/>
      <c r="LB217" s="8"/>
      <c r="LC217" s="8"/>
      <c r="LD217" s="8"/>
      <c r="LE217" s="8"/>
      <c r="LF217" s="8"/>
      <c r="LG217" s="8"/>
      <c r="LH217" s="8"/>
      <c r="LI217" s="8"/>
      <c r="LJ217" s="8"/>
      <c r="LK217" s="8"/>
      <c r="LL217" s="8"/>
      <c r="LM217" s="8"/>
      <c r="LN217" s="8"/>
      <c r="LO217" s="8"/>
      <c r="LP217" s="8"/>
      <c r="LQ217" s="8"/>
      <c r="LR217" s="8"/>
      <c r="LS217" s="8"/>
      <c r="LT217" s="8"/>
      <c r="LU217" s="8"/>
      <c r="LV217" s="8"/>
      <c r="LW217" s="8"/>
      <c r="LX217" s="8"/>
      <c r="LY217" s="8"/>
      <c r="LZ217" s="8"/>
      <c r="MA217" s="8"/>
      <c r="MB217" s="8"/>
      <c r="MC217" s="8"/>
      <c r="MD217" s="8"/>
      <c r="ME217" s="8"/>
      <c r="MF217" s="8"/>
      <c r="MG217" s="8"/>
      <c r="MH217" s="8"/>
      <c r="MI217" s="8"/>
      <c r="MJ217" s="8"/>
      <c r="MK217" s="8"/>
      <c r="ML217" s="8"/>
      <c r="MM217" s="8"/>
      <c r="MN217" s="8"/>
      <c r="MO217" s="8"/>
      <c r="MP217" s="8"/>
      <c r="MQ217" s="8"/>
      <c r="MR217" s="8"/>
      <c r="MS217" s="8"/>
      <c r="MT217" s="8"/>
      <c r="MU217" s="8"/>
      <c r="MV217" s="8"/>
      <c r="MW217" s="8"/>
      <c r="MX217" s="8"/>
      <c r="MY217" s="8"/>
      <c r="MZ217" s="8"/>
      <c r="NA217" s="8"/>
      <c r="NB217" s="8"/>
    </row>
    <row r="218" spans="1:366" s="9" customFormat="1" ht="30.75" customHeight="1" x14ac:dyDescent="0.25">
      <c r="A218" s="6" t="s">
        <v>89</v>
      </c>
      <c r="B218" s="6">
        <v>52</v>
      </c>
      <c r="C218" s="41" t="s">
        <v>127</v>
      </c>
      <c r="D218" s="49" t="s">
        <v>246</v>
      </c>
      <c r="E218" s="43">
        <f t="shared" si="90"/>
        <v>3</v>
      </c>
      <c r="F218" s="7">
        <v>7</v>
      </c>
      <c r="G218" s="7">
        <v>0</v>
      </c>
      <c r="H218" s="7">
        <v>7</v>
      </c>
      <c r="I218" s="7"/>
      <c r="J218" s="7"/>
      <c r="K218" s="7"/>
      <c r="L218" s="7"/>
      <c r="M218" s="7"/>
      <c r="N218" s="7">
        <v>7</v>
      </c>
      <c r="O218" s="20">
        <f t="shared" si="91"/>
        <v>1</v>
      </c>
      <c r="P218" s="7">
        <v>164</v>
      </c>
      <c r="Q218" s="7">
        <v>164</v>
      </c>
      <c r="R218" s="20">
        <f t="shared" si="95"/>
        <v>1</v>
      </c>
      <c r="S218" s="7">
        <v>140</v>
      </c>
      <c r="T218" s="7">
        <v>140</v>
      </c>
      <c r="U218" s="20">
        <f t="shared" si="96"/>
        <v>1</v>
      </c>
      <c r="V218" s="16">
        <v>44</v>
      </c>
      <c r="W218" s="16">
        <v>20</v>
      </c>
      <c r="X218" s="16">
        <v>44</v>
      </c>
      <c r="Y218" s="21">
        <f t="shared" si="100"/>
        <v>1</v>
      </c>
      <c r="Z218" s="33">
        <f t="shared" si="101"/>
        <v>7</v>
      </c>
      <c r="AA218" s="33">
        <f t="shared" si="102"/>
        <v>100</v>
      </c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  <c r="GX218" s="8"/>
      <c r="GY218" s="8"/>
      <c r="GZ218" s="8"/>
      <c r="HA218" s="8"/>
      <c r="HB218" s="8"/>
      <c r="HC218" s="8"/>
      <c r="HD218" s="8"/>
      <c r="HE218" s="8"/>
      <c r="HF218" s="8"/>
      <c r="HG218" s="8"/>
      <c r="HH218" s="8"/>
      <c r="HI218" s="8"/>
      <c r="HJ218" s="8"/>
      <c r="HK218" s="8"/>
      <c r="HL218" s="8"/>
      <c r="HM218" s="8"/>
      <c r="HN218" s="8"/>
      <c r="HO218" s="8"/>
      <c r="HP218" s="8"/>
      <c r="HQ218" s="8"/>
      <c r="HR218" s="8"/>
      <c r="HS218" s="8"/>
      <c r="HT218" s="8"/>
      <c r="HU218" s="8"/>
      <c r="HV218" s="8"/>
      <c r="HW218" s="8"/>
      <c r="HX218" s="8"/>
      <c r="HY218" s="8"/>
      <c r="HZ218" s="8"/>
      <c r="IA218" s="8"/>
      <c r="IB218" s="8"/>
      <c r="IC218" s="8"/>
      <c r="ID218" s="8"/>
      <c r="IE218" s="8"/>
      <c r="IF218" s="8"/>
      <c r="IG218" s="8"/>
      <c r="IH218" s="8"/>
      <c r="II218" s="8"/>
      <c r="IJ218" s="8"/>
      <c r="IK218" s="8"/>
      <c r="IL218" s="8"/>
      <c r="IM218" s="8"/>
      <c r="IN218" s="8"/>
      <c r="IO218" s="8"/>
      <c r="IP218" s="8"/>
      <c r="IQ218" s="8"/>
      <c r="IR218" s="8"/>
      <c r="IS218" s="8"/>
      <c r="IT218" s="8"/>
      <c r="IU218" s="8"/>
      <c r="IV218" s="8"/>
      <c r="IW218" s="8"/>
      <c r="IX218" s="8"/>
      <c r="IY218" s="8"/>
      <c r="IZ218" s="8"/>
      <c r="JA218" s="8"/>
      <c r="JB218" s="8"/>
      <c r="JC218" s="8"/>
      <c r="JD218" s="8"/>
      <c r="JE218" s="8"/>
      <c r="JF218" s="8"/>
      <c r="JG218" s="8"/>
      <c r="JH218" s="8"/>
      <c r="JI218" s="8"/>
      <c r="JJ218" s="8"/>
      <c r="JK218" s="8"/>
      <c r="JL218" s="8"/>
      <c r="JM218" s="8"/>
      <c r="JN218" s="8"/>
      <c r="JO218" s="8"/>
      <c r="JP218" s="8"/>
      <c r="JQ218" s="8"/>
      <c r="JR218" s="8"/>
      <c r="JS218" s="8"/>
      <c r="JT218" s="8"/>
      <c r="JU218" s="8"/>
      <c r="JV218" s="8"/>
      <c r="JW218" s="8"/>
      <c r="JX218" s="8"/>
      <c r="JY218" s="8"/>
      <c r="JZ218" s="8"/>
      <c r="KA218" s="8"/>
      <c r="KB218" s="8"/>
      <c r="KC218" s="8"/>
      <c r="KD218" s="8"/>
      <c r="KE218" s="8"/>
      <c r="KF218" s="8"/>
      <c r="KG218" s="8"/>
      <c r="KH218" s="8"/>
      <c r="KI218" s="8"/>
      <c r="KJ218" s="8"/>
      <c r="KK218" s="8"/>
      <c r="KL218" s="8"/>
      <c r="KM218" s="8"/>
      <c r="KN218" s="8"/>
      <c r="KO218" s="8"/>
      <c r="KP218" s="8"/>
      <c r="KQ218" s="8"/>
      <c r="KR218" s="8"/>
      <c r="KS218" s="8"/>
      <c r="KT218" s="8"/>
      <c r="KU218" s="8"/>
      <c r="KV218" s="8"/>
      <c r="KW218" s="8"/>
      <c r="KX218" s="8"/>
      <c r="KY218" s="8"/>
      <c r="KZ218" s="8"/>
      <c r="LA218" s="8"/>
      <c r="LB218" s="8"/>
      <c r="LC218" s="8"/>
      <c r="LD218" s="8"/>
      <c r="LE218" s="8"/>
      <c r="LF218" s="8"/>
      <c r="LG218" s="8"/>
      <c r="LH218" s="8"/>
      <c r="LI218" s="8"/>
      <c r="LJ218" s="8"/>
      <c r="LK218" s="8"/>
      <c r="LL218" s="8"/>
      <c r="LM218" s="8"/>
      <c r="LN218" s="8"/>
      <c r="LO218" s="8"/>
      <c r="LP218" s="8"/>
      <c r="LQ218" s="8"/>
      <c r="LR218" s="8"/>
      <c r="LS218" s="8"/>
      <c r="LT218" s="8"/>
      <c r="LU218" s="8"/>
      <c r="LV218" s="8"/>
      <c r="LW218" s="8"/>
      <c r="LX218" s="8"/>
      <c r="LY218" s="8"/>
      <c r="LZ218" s="8"/>
      <c r="MA218" s="8"/>
      <c r="MB218" s="8"/>
      <c r="MC218" s="8"/>
      <c r="MD218" s="8"/>
      <c r="ME218" s="8"/>
      <c r="MF218" s="8"/>
      <c r="MG218" s="8"/>
      <c r="MH218" s="8"/>
      <c r="MI218" s="8"/>
      <c r="MJ218" s="8"/>
      <c r="MK218" s="8"/>
      <c r="ML218" s="8"/>
      <c r="MM218" s="8"/>
      <c r="MN218" s="8"/>
      <c r="MO218" s="8"/>
      <c r="MP218" s="8"/>
      <c r="MQ218" s="8"/>
      <c r="MR218" s="8"/>
      <c r="MS218" s="8"/>
      <c r="MT218" s="8"/>
      <c r="MU218" s="8"/>
      <c r="MV218" s="8"/>
      <c r="MW218" s="8"/>
      <c r="MX218" s="8"/>
      <c r="MY218" s="8"/>
      <c r="MZ218" s="8"/>
      <c r="NA218" s="8"/>
      <c r="NB218" s="8"/>
    </row>
    <row r="219" spans="1:366" s="9" customFormat="1" ht="30.75" customHeight="1" x14ac:dyDescent="0.25">
      <c r="A219" s="6" t="s">
        <v>89</v>
      </c>
      <c r="B219" s="6">
        <v>53</v>
      </c>
      <c r="C219" s="41" t="s">
        <v>221</v>
      </c>
      <c r="D219" s="49" t="s">
        <v>246</v>
      </c>
      <c r="E219" s="43">
        <f t="shared" si="90"/>
        <v>3</v>
      </c>
      <c r="F219" s="7">
        <v>14</v>
      </c>
      <c r="G219" s="7">
        <v>1</v>
      </c>
      <c r="H219" s="7">
        <v>13</v>
      </c>
      <c r="I219" s="7"/>
      <c r="J219" s="7"/>
      <c r="K219" s="7"/>
      <c r="L219" s="7"/>
      <c r="M219" s="7"/>
      <c r="N219" s="7">
        <v>14</v>
      </c>
      <c r="O219" s="20">
        <f t="shared" si="91"/>
        <v>1</v>
      </c>
      <c r="P219" s="16">
        <v>377</v>
      </c>
      <c r="Q219" s="16">
        <v>377</v>
      </c>
      <c r="R219" s="20">
        <f t="shared" si="95"/>
        <v>1</v>
      </c>
      <c r="S219" s="7">
        <v>374</v>
      </c>
      <c r="T219" s="7">
        <v>374</v>
      </c>
      <c r="U219" s="20">
        <f t="shared" si="96"/>
        <v>1</v>
      </c>
      <c r="V219" s="16">
        <v>79</v>
      </c>
      <c r="W219" s="16">
        <v>38</v>
      </c>
      <c r="X219" s="16">
        <v>79</v>
      </c>
      <c r="Y219" s="21">
        <f t="shared" si="100"/>
        <v>1</v>
      </c>
      <c r="Z219" s="33">
        <f t="shared" si="101"/>
        <v>7</v>
      </c>
      <c r="AA219" s="33">
        <f t="shared" si="102"/>
        <v>100</v>
      </c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  <c r="FY219" s="8"/>
      <c r="FZ219" s="8"/>
      <c r="GA219" s="8"/>
      <c r="GB219" s="8"/>
      <c r="GC219" s="8"/>
      <c r="GD219" s="8"/>
      <c r="GE219" s="8"/>
      <c r="GF219" s="8"/>
      <c r="GG219" s="8"/>
      <c r="GH219" s="8"/>
      <c r="GI219" s="8"/>
      <c r="GJ219" s="8"/>
      <c r="GK219" s="8"/>
      <c r="GL219" s="8"/>
      <c r="GM219" s="8"/>
      <c r="GN219" s="8"/>
      <c r="GO219" s="8"/>
      <c r="GP219" s="8"/>
      <c r="GQ219" s="8"/>
      <c r="GR219" s="8"/>
      <c r="GS219" s="8"/>
      <c r="GT219" s="8"/>
      <c r="GU219" s="8"/>
      <c r="GV219" s="8"/>
      <c r="GW219" s="8"/>
      <c r="GX219" s="8"/>
      <c r="GY219" s="8"/>
      <c r="GZ219" s="8"/>
      <c r="HA219" s="8"/>
      <c r="HB219" s="8"/>
      <c r="HC219" s="8"/>
      <c r="HD219" s="8"/>
      <c r="HE219" s="8"/>
      <c r="HF219" s="8"/>
      <c r="HG219" s="8"/>
      <c r="HH219" s="8"/>
      <c r="HI219" s="8"/>
      <c r="HJ219" s="8"/>
      <c r="HK219" s="8"/>
      <c r="HL219" s="8"/>
      <c r="HM219" s="8"/>
      <c r="HN219" s="8"/>
      <c r="HO219" s="8"/>
      <c r="HP219" s="8"/>
      <c r="HQ219" s="8"/>
      <c r="HR219" s="8"/>
      <c r="HS219" s="8"/>
      <c r="HT219" s="8"/>
      <c r="HU219" s="8"/>
      <c r="HV219" s="8"/>
      <c r="HW219" s="8"/>
      <c r="HX219" s="8"/>
      <c r="HY219" s="8"/>
      <c r="HZ219" s="8"/>
      <c r="IA219" s="8"/>
      <c r="IB219" s="8"/>
      <c r="IC219" s="8"/>
      <c r="ID219" s="8"/>
      <c r="IE219" s="8"/>
      <c r="IF219" s="8"/>
      <c r="IG219" s="8"/>
      <c r="IH219" s="8"/>
      <c r="II219" s="8"/>
      <c r="IJ219" s="8"/>
      <c r="IK219" s="8"/>
      <c r="IL219" s="8"/>
      <c r="IM219" s="8"/>
      <c r="IN219" s="8"/>
      <c r="IO219" s="8"/>
      <c r="IP219" s="8"/>
      <c r="IQ219" s="8"/>
      <c r="IR219" s="8"/>
      <c r="IS219" s="8"/>
      <c r="IT219" s="8"/>
      <c r="IU219" s="8"/>
      <c r="IV219" s="8"/>
      <c r="IW219" s="8"/>
      <c r="IX219" s="8"/>
      <c r="IY219" s="8"/>
      <c r="IZ219" s="8"/>
      <c r="JA219" s="8"/>
      <c r="JB219" s="8"/>
      <c r="JC219" s="8"/>
      <c r="JD219" s="8"/>
      <c r="JE219" s="8"/>
      <c r="JF219" s="8"/>
      <c r="JG219" s="8"/>
      <c r="JH219" s="8"/>
      <c r="JI219" s="8"/>
      <c r="JJ219" s="8"/>
      <c r="JK219" s="8"/>
      <c r="JL219" s="8"/>
      <c r="JM219" s="8"/>
      <c r="JN219" s="8"/>
      <c r="JO219" s="8"/>
      <c r="JP219" s="8"/>
      <c r="JQ219" s="8"/>
      <c r="JR219" s="8"/>
      <c r="JS219" s="8"/>
      <c r="JT219" s="8"/>
      <c r="JU219" s="8"/>
      <c r="JV219" s="8"/>
      <c r="JW219" s="8"/>
      <c r="JX219" s="8"/>
      <c r="JY219" s="8"/>
      <c r="JZ219" s="8"/>
      <c r="KA219" s="8"/>
      <c r="KB219" s="8"/>
      <c r="KC219" s="8"/>
      <c r="KD219" s="8"/>
      <c r="KE219" s="8"/>
      <c r="KF219" s="8"/>
      <c r="KG219" s="8"/>
      <c r="KH219" s="8"/>
      <c r="KI219" s="8"/>
      <c r="KJ219" s="8"/>
      <c r="KK219" s="8"/>
      <c r="KL219" s="8"/>
      <c r="KM219" s="8"/>
      <c r="KN219" s="8"/>
      <c r="KO219" s="8"/>
      <c r="KP219" s="8"/>
      <c r="KQ219" s="8"/>
      <c r="KR219" s="8"/>
      <c r="KS219" s="8"/>
      <c r="KT219" s="8"/>
      <c r="KU219" s="8"/>
      <c r="KV219" s="8"/>
      <c r="KW219" s="8"/>
      <c r="KX219" s="8"/>
      <c r="KY219" s="8"/>
      <c r="KZ219" s="8"/>
      <c r="LA219" s="8"/>
      <c r="LB219" s="8"/>
      <c r="LC219" s="8"/>
      <c r="LD219" s="8"/>
      <c r="LE219" s="8"/>
      <c r="LF219" s="8"/>
      <c r="LG219" s="8"/>
      <c r="LH219" s="8"/>
      <c r="LI219" s="8"/>
      <c r="LJ219" s="8"/>
      <c r="LK219" s="8"/>
      <c r="LL219" s="8"/>
      <c r="LM219" s="8"/>
      <c r="LN219" s="8"/>
      <c r="LO219" s="8"/>
      <c r="LP219" s="8"/>
      <c r="LQ219" s="8"/>
      <c r="LR219" s="8"/>
      <c r="LS219" s="8"/>
      <c r="LT219" s="8"/>
      <c r="LU219" s="8"/>
      <c r="LV219" s="8"/>
      <c r="LW219" s="8"/>
      <c r="LX219" s="8"/>
      <c r="LY219" s="8"/>
      <c r="LZ219" s="8"/>
      <c r="MA219" s="8"/>
      <c r="MB219" s="8"/>
      <c r="MC219" s="8"/>
      <c r="MD219" s="8"/>
      <c r="ME219" s="8"/>
      <c r="MF219" s="8"/>
      <c r="MG219" s="8"/>
      <c r="MH219" s="8"/>
      <c r="MI219" s="8"/>
      <c r="MJ219" s="8"/>
      <c r="MK219" s="8"/>
      <c r="ML219" s="8"/>
      <c r="MM219" s="8"/>
      <c r="MN219" s="8"/>
      <c r="MO219" s="8"/>
      <c r="MP219" s="8"/>
      <c r="MQ219" s="8"/>
      <c r="MR219" s="8"/>
      <c r="MS219" s="8"/>
      <c r="MT219" s="8"/>
      <c r="MU219" s="8"/>
      <c r="MV219" s="8"/>
      <c r="MW219" s="8"/>
      <c r="MX219" s="8"/>
      <c r="MY219" s="8"/>
      <c r="MZ219" s="8"/>
      <c r="NA219" s="8"/>
      <c r="NB219" s="8"/>
    </row>
    <row r="220" spans="1:366" s="15" customFormat="1" ht="18" customHeight="1" x14ac:dyDescent="0.25">
      <c r="A220" s="10" t="s">
        <v>89</v>
      </c>
      <c r="B220" s="10"/>
      <c r="C220" s="17" t="s">
        <v>16</v>
      </c>
      <c r="D220" s="11"/>
      <c r="E220" s="11"/>
      <c r="F220" s="11">
        <f>SUM(F167:F219)</f>
        <v>575</v>
      </c>
      <c r="G220" s="11">
        <f t="shared" ref="G220:M220" si="103">SUM(G167:G219)</f>
        <v>44</v>
      </c>
      <c r="H220" s="11">
        <f t="shared" si="103"/>
        <v>500</v>
      </c>
      <c r="I220" s="11">
        <f t="shared" si="103"/>
        <v>0</v>
      </c>
      <c r="J220" s="11">
        <f t="shared" si="103"/>
        <v>3</v>
      </c>
      <c r="K220" s="11">
        <f t="shared" si="103"/>
        <v>2</v>
      </c>
      <c r="L220" s="11">
        <f t="shared" si="103"/>
        <v>0</v>
      </c>
      <c r="M220" s="11">
        <f t="shared" si="103"/>
        <v>5</v>
      </c>
      <c r="N220" s="11">
        <f>SUM(N167:N219)</f>
        <v>575</v>
      </c>
      <c r="O220" s="11"/>
      <c r="P220" s="11">
        <f>SUM(P167:P219)</f>
        <v>13169</v>
      </c>
      <c r="Q220" s="11">
        <f>SUM(Q167:Q219)</f>
        <v>13073</v>
      </c>
      <c r="R220" s="11"/>
      <c r="S220" s="11">
        <f>SUM(S167:S219)</f>
        <v>11664</v>
      </c>
      <c r="T220" s="11">
        <f>SUM(T167:T219)</f>
        <v>11664</v>
      </c>
      <c r="U220" s="11"/>
      <c r="V220" s="11">
        <f>SUM(V167:V219)</f>
        <v>3593</v>
      </c>
      <c r="W220" s="11">
        <f>SUM(W167:W219)</f>
        <v>1712</v>
      </c>
      <c r="X220" s="11">
        <f>SUM(X167:X219)</f>
        <v>3599</v>
      </c>
      <c r="Y220" s="22"/>
      <c r="Z220" s="23">
        <f>AVERAGE(Z167:Z219)</f>
        <v>6.6226415094339623</v>
      </c>
      <c r="AA220" s="23">
        <f>AVERAGE(AA167:AA219)</f>
        <v>94.609164420485172</v>
      </c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2"/>
      <c r="DF220" s="12"/>
      <c r="DG220" s="12"/>
      <c r="DH220" s="12"/>
      <c r="DI220" s="12"/>
      <c r="DJ220" s="12"/>
      <c r="DK220" s="12"/>
      <c r="DL220" s="12"/>
      <c r="DM220" s="12"/>
      <c r="DN220" s="12"/>
      <c r="DO220" s="12"/>
      <c r="DP220" s="12"/>
      <c r="DQ220" s="12"/>
      <c r="DR220" s="12"/>
      <c r="DS220" s="12"/>
      <c r="DT220" s="12"/>
      <c r="DU220" s="12"/>
      <c r="DV220" s="12"/>
      <c r="DW220" s="12"/>
      <c r="DX220" s="12"/>
      <c r="DY220" s="12"/>
      <c r="DZ220" s="12"/>
      <c r="EA220" s="12"/>
      <c r="EB220" s="12"/>
      <c r="EC220" s="12"/>
      <c r="ED220" s="12"/>
      <c r="EE220" s="12"/>
      <c r="EF220" s="12"/>
      <c r="EG220" s="12"/>
      <c r="EH220" s="12"/>
      <c r="EI220" s="12"/>
      <c r="EJ220" s="12"/>
      <c r="EK220" s="12"/>
      <c r="EL220" s="12"/>
      <c r="EM220" s="12"/>
      <c r="EN220" s="12"/>
      <c r="EO220" s="12"/>
      <c r="EP220" s="12"/>
      <c r="EQ220" s="12"/>
      <c r="ER220" s="12"/>
      <c r="ES220" s="12"/>
      <c r="ET220" s="12"/>
      <c r="EU220" s="12"/>
      <c r="EV220" s="12"/>
      <c r="EW220" s="12"/>
      <c r="EX220" s="12"/>
      <c r="EY220" s="12"/>
      <c r="EZ220" s="12"/>
      <c r="FA220" s="12"/>
      <c r="FB220" s="12"/>
      <c r="FC220" s="12"/>
      <c r="FD220" s="12"/>
      <c r="FE220" s="12"/>
      <c r="FF220" s="12"/>
      <c r="FG220" s="12"/>
      <c r="FH220" s="12"/>
      <c r="FI220" s="12"/>
      <c r="FJ220" s="12"/>
      <c r="FK220" s="12"/>
      <c r="FL220" s="12"/>
      <c r="FM220" s="12"/>
      <c r="FN220" s="12"/>
      <c r="FO220" s="12"/>
      <c r="FP220" s="12"/>
      <c r="FQ220" s="12"/>
      <c r="FR220" s="12"/>
      <c r="FS220" s="12"/>
      <c r="FT220" s="12"/>
      <c r="FU220" s="12"/>
      <c r="FV220" s="12"/>
      <c r="FW220" s="12"/>
      <c r="FX220" s="12"/>
      <c r="FY220" s="12"/>
      <c r="FZ220" s="12"/>
      <c r="GA220" s="12"/>
      <c r="GB220" s="12"/>
      <c r="GC220" s="12"/>
      <c r="GD220" s="12"/>
      <c r="GE220" s="12"/>
      <c r="GF220" s="12"/>
      <c r="GG220" s="12"/>
      <c r="GH220" s="12"/>
      <c r="GI220" s="12"/>
      <c r="GJ220" s="12"/>
      <c r="GK220" s="12"/>
      <c r="GL220" s="12"/>
      <c r="GM220" s="12"/>
      <c r="GN220" s="12"/>
      <c r="GO220" s="12"/>
      <c r="GP220" s="12"/>
      <c r="GQ220" s="12"/>
      <c r="GR220" s="12"/>
      <c r="GS220" s="12"/>
      <c r="GT220" s="12"/>
      <c r="GU220" s="12"/>
      <c r="GV220" s="12"/>
      <c r="GW220" s="12"/>
      <c r="GX220" s="12"/>
      <c r="GY220" s="12"/>
      <c r="GZ220" s="12"/>
      <c r="HA220" s="12"/>
      <c r="HB220" s="12"/>
      <c r="HC220" s="12"/>
      <c r="HD220" s="12"/>
      <c r="HE220" s="12"/>
      <c r="HF220" s="12"/>
      <c r="HG220" s="12"/>
      <c r="HH220" s="12"/>
      <c r="HI220" s="12"/>
      <c r="HJ220" s="12"/>
      <c r="HK220" s="12"/>
      <c r="HL220" s="12"/>
      <c r="HM220" s="12"/>
      <c r="HN220" s="12"/>
      <c r="HO220" s="12"/>
      <c r="HP220" s="12"/>
      <c r="HQ220" s="12"/>
      <c r="HR220" s="12"/>
      <c r="HS220" s="12"/>
      <c r="HT220" s="12"/>
      <c r="HU220" s="12"/>
      <c r="HV220" s="12"/>
      <c r="HW220" s="12"/>
      <c r="HX220" s="12"/>
      <c r="HY220" s="12"/>
      <c r="HZ220" s="12"/>
      <c r="IA220" s="12"/>
      <c r="IB220" s="12"/>
      <c r="IC220" s="12"/>
      <c r="ID220" s="12"/>
      <c r="IE220" s="12"/>
      <c r="IF220" s="12"/>
      <c r="IG220" s="12"/>
      <c r="IH220" s="12"/>
      <c r="II220" s="12"/>
      <c r="IJ220" s="12"/>
      <c r="IK220" s="12"/>
      <c r="IL220" s="12"/>
      <c r="IM220" s="12"/>
      <c r="IN220" s="12"/>
      <c r="IO220" s="12"/>
      <c r="IP220" s="12"/>
      <c r="IQ220" s="12"/>
      <c r="IR220" s="12"/>
      <c r="IS220" s="12"/>
      <c r="IT220" s="12"/>
      <c r="IU220" s="12"/>
      <c r="IV220" s="12"/>
      <c r="IW220" s="12"/>
      <c r="IX220" s="12"/>
      <c r="IY220" s="12"/>
      <c r="IZ220" s="12"/>
      <c r="JA220" s="12"/>
      <c r="JB220" s="12"/>
      <c r="JC220" s="12"/>
      <c r="JD220" s="12"/>
      <c r="JE220" s="12"/>
      <c r="JF220" s="12"/>
      <c r="JG220" s="12"/>
      <c r="JH220" s="12"/>
      <c r="JI220" s="12"/>
      <c r="JJ220" s="12"/>
      <c r="JK220" s="12"/>
      <c r="JL220" s="12"/>
      <c r="JM220" s="12"/>
      <c r="JN220" s="12"/>
      <c r="JO220" s="12"/>
      <c r="JP220" s="12"/>
      <c r="JQ220" s="12"/>
      <c r="JR220" s="12"/>
      <c r="JS220" s="12"/>
      <c r="JT220" s="12"/>
      <c r="JU220" s="12"/>
      <c r="JV220" s="12"/>
      <c r="JW220" s="12"/>
      <c r="JX220" s="12"/>
      <c r="JY220" s="12"/>
      <c r="JZ220" s="12"/>
      <c r="KA220" s="12"/>
      <c r="KB220" s="12"/>
      <c r="KC220" s="12"/>
      <c r="KD220" s="12"/>
      <c r="KE220" s="12"/>
      <c r="KF220" s="12"/>
      <c r="KG220" s="12"/>
      <c r="KH220" s="12"/>
      <c r="KI220" s="12"/>
      <c r="KJ220" s="12"/>
      <c r="KK220" s="12"/>
      <c r="KL220" s="12"/>
      <c r="KM220" s="12"/>
      <c r="KN220" s="12"/>
      <c r="KO220" s="12"/>
      <c r="KP220" s="12"/>
      <c r="KQ220" s="12"/>
      <c r="KR220" s="12"/>
      <c r="KS220" s="12"/>
      <c r="KT220" s="12"/>
      <c r="KU220" s="12"/>
      <c r="KV220" s="12"/>
      <c r="KW220" s="12"/>
      <c r="KX220" s="12"/>
      <c r="KY220" s="12"/>
      <c r="KZ220" s="12"/>
      <c r="LA220" s="12"/>
      <c r="LB220" s="12"/>
      <c r="LC220" s="12"/>
      <c r="LD220" s="12"/>
      <c r="LE220" s="12"/>
      <c r="LF220" s="12"/>
      <c r="LG220" s="12"/>
      <c r="LH220" s="12"/>
      <c r="LI220" s="12"/>
      <c r="LJ220" s="12"/>
      <c r="LK220" s="12"/>
      <c r="LL220" s="12"/>
      <c r="LM220" s="12"/>
      <c r="LN220" s="12"/>
      <c r="LO220" s="12"/>
      <c r="LP220" s="12"/>
      <c r="LQ220" s="12"/>
      <c r="LR220" s="12"/>
      <c r="LS220" s="12"/>
      <c r="LT220" s="12"/>
      <c r="LU220" s="12"/>
      <c r="LV220" s="12"/>
      <c r="LW220" s="12"/>
      <c r="LX220" s="12"/>
      <c r="LY220" s="12"/>
      <c r="LZ220" s="12"/>
      <c r="MA220" s="12"/>
      <c r="MB220" s="12"/>
      <c r="MC220" s="12"/>
      <c r="MD220" s="12"/>
      <c r="ME220" s="12"/>
      <c r="MF220" s="12"/>
      <c r="MG220" s="12"/>
      <c r="MH220" s="12"/>
      <c r="MI220" s="12"/>
      <c r="MJ220" s="12"/>
      <c r="MK220" s="12"/>
      <c r="ML220" s="12"/>
      <c r="MM220" s="12"/>
      <c r="MN220" s="12"/>
      <c r="MO220" s="12"/>
      <c r="MP220" s="12"/>
      <c r="MQ220" s="12"/>
      <c r="MR220" s="12"/>
      <c r="MS220" s="12"/>
      <c r="MT220" s="12"/>
      <c r="MU220" s="12"/>
      <c r="MV220" s="12"/>
      <c r="MW220" s="12"/>
      <c r="MX220" s="12"/>
      <c r="MY220" s="12"/>
      <c r="MZ220" s="12"/>
      <c r="NA220" s="12"/>
      <c r="NB220" s="12"/>
    </row>
    <row r="221" spans="1:366" x14ac:dyDescent="0.25">
      <c r="C221" s="25" t="s">
        <v>224</v>
      </c>
      <c r="H221" s="19"/>
      <c r="N221" s="40"/>
    </row>
  </sheetData>
  <autoFilter ref="A1:AA221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W19"/>
  <sheetViews>
    <sheetView zoomScale="78" zoomScaleNormal="78" workbookViewId="0">
      <selection activeCell="M25" sqref="M25"/>
    </sheetView>
  </sheetViews>
  <sheetFormatPr defaultRowHeight="15" x14ac:dyDescent="0.25"/>
  <cols>
    <col min="1" max="1" width="53" customWidth="1"/>
    <col min="2" max="2" width="17.5703125" bestFit="1" customWidth="1"/>
    <col min="3" max="3" width="10.140625" customWidth="1"/>
    <col min="4" max="4" width="10" customWidth="1"/>
    <col min="14" max="14" width="10" customWidth="1"/>
    <col min="17" max="17" width="10.85546875" customWidth="1"/>
    <col min="20" max="20" width="10.140625" customWidth="1"/>
    <col min="24" max="24" width="10.28515625" customWidth="1"/>
    <col min="25" max="25" width="10.42578125" customWidth="1"/>
    <col min="26" max="26" width="10" customWidth="1"/>
    <col min="27" max="231" width="9.140625" style="63"/>
  </cols>
  <sheetData>
    <row r="1" spans="1:231" ht="76.5" x14ac:dyDescent="0.25">
      <c r="A1" s="1" t="s">
        <v>0</v>
      </c>
      <c r="B1" s="1" t="s">
        <v>15</v>
      </c>
      <c r="C1" s="2" t="s">
        <v>225</v>
      </c>
      <c r="D1" s="3" t="s">
        <v>1</v>
      </c>
      <c r="E1" s="2" t="s">
        <v>3</v>
      </c>
      <c r="F1" s="2" t="s">
        <v>6</v>
      </c>
      <c r="G1" s="2" t="s">
        <v>7</v>
      </c>
      <c r="H1" s="2" t="s">
        <v>8</v>
      </c>
      <c r="I1" s="2" t="s">
        <v>131</v>
      </c>
      <c r="J1" s="2" t="s">
        <v>132</v>
      </c>
      <c r="K1" s="2" t="s">
        <v>133</v>
      </c>
      <c r="L1" s="2" t="s">
        <v>134</v>
      </c>
      <c r="M1" s="4" t="s">
        <v>2</v>
      </c>
      <c r="N1" s="3" t="s">
        <v>14</v>
      </c>
      <c r="O1" s="2" t="s">
        <v>4</v>
      </c>
      <c r="P1" s="4" t="s">
        <v>5</v>
      </c>
      <c r="Q1" s="3" t="s">
        <v>128</v>
      </c>
      <c r="R1" s="2" t="s">
        <v>10</v>
      </c>
      <c r="S1" s="4" t="s">
        <v>9</v>
      </c>
      <c r="T1" s="3" t="s">
        <v>129</v>
      </c>
      <c r="U1" s="2" t="s">
        <v>12</v>
      </c>
      <c r="V1" s="2" t="s">
        <v>13</v>
      </c>
      <c r="W1" s="4" t="s">
        <v>11</v>
      </c>
      <c r="X1" s="3" t="s">
        <v>130</v>
      </c>
      <c r="Y1" s="3" t="s">
        <v>222</v>
      </c>
      <c r="Z1" s="3" t="s">
        <v>223</v>
      </c>
    </row>
    <row r="2" spans="1:231" ht="20.100000000000001" customHeight="1" x14ac:dyDescent="0.25">
      <c r="A2" s="10" t="s">
        <v>227</v>
      </c>
      <c r="B2" s="42" t="s">
        <v>16</v>
      </c>
      <c r="C2" s="51"/>
      <c r="D2" s="46"/>
      <c r="E2" s="31">
        <v>27</v>
      </c>
      <c r="F2" s="31">
        <v>0</v>
      </c>
      <c r="G2" s="31">
        <v>27</v>
      </c>
      <c r="H2" s="31">
        <v>0</v>
      </c>
      <c r="I2" s="31">
        <v>0</v>
      </c>
      <c r="J2" s="31">
        <v>0</v>
      </c>
      <c r="K2" s="31">
        <v>0</v>
      </c>
      <c r="L2" s="31">
        <v>0</v>
      </c>
      <c r="M2" s="61">
        <v>27</v>
      </c>
      <c r="N2" s="31"/>
      <c r="O2" s="31">
        <v>546</v>
      </c>
      <c r="P2" s="61">
        <v>546</v>
      </c>
      <c r="Q2" s="31"/>
      <c r="R2" s="31">
        <v>359</v>
      </c>
      <c r="S2" s="61">
        <v>359</v>
      </c>
      <c r="T2" s="31"/>
      <c r="U2" s="31">
        <v>171</v>
      </c>
      <c r="V2" s="31">
        <v>60</v>
      </c>
      <c r="W2" s="61">
        <v>171</v>
      </c>
      <c r="X2" s="22"/>
      <c r="Y2" s="23">
        <v>7</v>
      </c>
      <c r="Z2" s="23">
        <v>100</v>
      </c>
    </row>
    <row r="3" spans="1:231" s="60" customFormat="1" ht="20.100000000000001" customHeight="1" x14ac:dyDescent="0.25">
      <c r="A3" s="10" t="s">
        <v>232</v>
      </c>
      <c r="B3" s="42" t="s">
        <v>16</v>
      </c>
      <c r="C3" s="51"/>
      <c r="D3" s="46"/>
      <c r="E3" s="31">
        <v>23</v>
      </c>
      <c r="F3" s="31">
        <v>0</v>
      </c>
      <c r="G3" s="31">
        <v>23</v>
      </c>
      <c r="H3" s="31">
        <v>0</v>
      </c>
      <c r="I3" s="31">
        <v>0</v>
      </c>
      <c r="J3" s="31">
        <v>0</v>
      </c>
      <c r="K3" s="31">
        <v>0</v>
      </c>
      <c r="L3" s="31">
        <v>0</v>
      </c>
      <c r="M3" s="61">
        <v>23</v>
      </c>
      <c r="N3" s="31"/>
      <c r="O3" s="31">
        <v>432</v>
      </c>
      <c r="P3" s="61">
        <v>432</v>
      </c>
      <c r="Q3" s="31"/>
      <c r="R3" s="31">
        <v>287</v>
      </c>
      <c r="S3" s="61">
        <v>287</v>
      </c>
      <c r="T3" s="31"/>
      <c r="U3" s="31">
        <v>109</v>
      </c>
      <c r="V3" s="31">
        <v>48</v>
      </c>
      <c r="W3" s="61">
        <v>109</v>
      </c>
      <c r="X3" s="22"/>
      <c r="Y3" s="23">
        <v>7</v>
      </c>
      <c r="Z3" s="23">
        <v>100</v>
      </c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</row>
    <row r="4" spans="1:231" ht="20.100000000000001" customHeight="1" x14ac:dyDescent="0.25">
      <c r="A4" s="10" t="s">
        <v>233</v>
      </c>
      <c r="B4" s="42" t="s">
        <v>16</v>
      </c>
      <c r="C4" s="51"/>
      <c r="D4" s="46"/>
      <c r="E4" s="31">
        <v>41</v>
      </c>
      <c r="F4" s="31">
        <v>0</v>
      </c>
      <c r="G4" s="31">
        <v>41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61">
        <v>41</v>
      </c>
      <c r="N4" s="31"/>
      <c r="O4" s="31">
        <v>914</v>
      </c>
      <c r="P4" s="61">
        <v>914</v>
      </c>
      <c r="Q4" s="31"/>
      <c r="R4" s="31">
        <v>664</v>
      </c>
      <c r="S4" s="61">
        <v>664</v>
      </c>
      <c r="T4" s="31"/>
      <c r="U4" s="31">
        <v>311</v>
      </c>
      <c r="V4" s="31">
        <v>112</v>
      </c>
      <c r="W4" s="61">
        <v>311</v>
      </c>
      <c r="X4" s="22"/>
      <c r="Y4" s="23">
        <v>7</v>
      </c>
      <c r="Z4" s="23">
        <v>100</v>
      </c>
    </row>
    <row r="5" spans="1:231" s="60" customFormat="1" ht="20.100000000000001" customHeight="1" x14ac:dyDescent="0.25">
      <c r="A5" s="10" t="s">
        <v>239</v>
      </c>
      <c r="B5" s="42" t="s">
        <v>16</v>
      </c>
      <c r="C5" s="51"/>
      <c r="D5" s="46"/>
      <c r="E5" s="31">
        <v>24</v>
      </c>
      <c r="F5" s="31">
        <v>0</v>
      </c>
      <c r="G5" s="31">
        <v>24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61">
        <v>24</v>
      </c>
      <c r="N5" s="31"/>
      <c r="O5" s="31">
        <v>482</v>
      </c>
      <c r="P5" s="61">
        <v>482</v>
      </c>
      <c r="Q5" s="31"/>
      <c r="R5" s="31">
        <v>295</v>
      </c>
      <c r="S5" s="61">
        <v>295</v>
      </c>
      <c r="T5" s="31"/>
      <c r="U5" s="31">
        <v>110</v>
      </c>
      <c r="V5" s="31">
        <v>41</v>
      </c>
      <c r="W5" s="61">
        <v>110</v>
      </c>
      <c r="X5" s="22"/>
      <c r="Y5" s="23">
        <v>7</v>
      </c>
      <c r="Z5" s="23">
        <v>100</v>
      </c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</row>
    <row r="6" spans="1:231" s="60" customFormat="1" ht="20.100000000000001" customHeight="1" x14ac:dyDescent="0.25">
      <c r="A6" s="10" t="s">
        <v>242</v>
      </c>
      <c r="B6" s="42" t="s">
        <v>16</v>
      </c>
      <c r="C6" s="48"/>
      <c r="D6" s="44"/>
      <c r="E6" s="11">
        <v>81</v>
      </c>
      <c r="F6" s="11">
        <v>5</v>
      </c>
      <c r="G6" s="11">
        <v>66</v>
      </c>
      <c r="H6" s="11">
        <v>0</v>
      </c>
      <c r="I6" s="11">
        <v>10</v>
      </c>
      <c r="J6" s="11">
        <v>0</v>
      </c>
      <c r="K6" s="11">
        <v>0</v>
      </c>
      <c r="L6" s="11">
        <v>0</v>
      </c>
      <c r="M6" s="59">
        <v>81</v>
      </c>
      <c r="N6" s="11"/>
      <c r="O6" s="11">
        <v>1656</v>
      </c>
      <c r="P6" s="59">
        <v>1656</v>
      </c>
      <c r="Q6" s="11"/>
      <c r="R6" s="11">
        <v>1392</v>
      </c>
      <c r="S6" s="59">
        <v>1392</v>
      </c>
      <c r="T6" s="11"/>
      <c r="U6" s="11">
        <v>516</v>
      </c>
      <c r="V6" s="11">
        <v>165</v>
      </c>
      <c r="W6" s="59">
        <v>516</v>
      </c>
      <c r="X6" s="22"/>
      <c r="Y6" s="23">
        <v>7</v>
      </c>
      <c r="Z6" s="23">
        <v>100</v>
      </c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</row>
    <row r="7" spans="1:231" s="60" customFormat="1" ht="20.100000000000001" customHeight="1" x14ac:dyDescent="0.25">
      <c r="A7" s="10" t="s">
        <v>234</v>
      </c>
      <c r="B7" s="42" t="s">
        <v>16</v>
      </c>
      <c r="C7" s="51"/>
      <c r="D7" s="46"/>
      <c r="E7" s="24">
        <v>33</v>
      </c>
      <c r="F7" s="24">
        <v>0</v>
      </c>
      <c r="G7" s="24">
        <v>33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61">
        <v>33</v>
      </c>
      <c r="N7" s="31"/>
      <c r="O7" s="31">
        <v>691</v>
      </c>
      <c r="P7" s="61">
        <v>701</v>
      </c>
      <c r="Q7" s="31"/>
      <c r="R7" s="31">
        <v>539</v>
      </c>
      <c r="S7" s="61">
        <v>539</v>
      </c>
      <c r="T7" s="31"/>
      <c r="U7" s="31">
        <v>190</v>
      </c>
      <c r="V7" s="31">
        <v>75</v>
      </c>
      <c r="W7" s="61">
        <v>190</v>
      </c>
      <c r="X7" s="22"/>
      <c r="Y7" s="23">
        <v>6.875</v>
      </c>
      <c r="Z7" s="23">
        <v>98.214285714285708</v>
      </c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</row>
    <row r="8" spans="1:231" s="60" customFormat="1" ht="20.100000000000001" customHeight="1" x14ac:dyDescent="0.25">
      <c r="A8" s="10" t="s">
        <v>240</v>
      </c>
      <c r="B8" s="42" t="s">
        <v>16</v>
      </c>
      <c r="C8" s="51"/>
      <c r="D8" s="46"/>
      <c r="E8" s="31">
        <v>39</v>
      </c>
      <c r="F8" s="31">
        <v>0</v>
      </c>
      <c r="G8" s="31">
        <v>37</v>
      </c>
      <c r="H8" s="31">
        <v>0</v>
      </c>
      <c r="I8" s="31">
        <v>0</v>
      </c>
      <c r="J8" s="31">
        <v>2</v>
      </c>
      <c r="K8" s="31">
        <v>0</v>
      </c>
      <c r="L8" s="31">
        <v>0</v>
      </c>
      <c r="M8" s="61">
        <v>39</v>
      </c>
      <c r="N8" s="31"/>
      <c r="O8" s="31">
        <v>821</v>
      </c>
      <c r="P8" s="61">
        <v>829</v>
      </c>
      <c r="Q8" s="31"/>
      <c r="R8" s="31">
        <v>616</v>
      </c>
      <c r="S8" s="61">
        <v>616</v>
      </c>
      <c r="T8" s="31"/>
      <c r="U8" s="31">
        <v>223</v>
      </c>
      <c r="V8" s="31">
        <v>89</v>
      </c>
      <c r="W8" s="61">
        <v>223</v>
      </c>
      <c r="X8" s="22"/>
      <c r="Y8" s="23">
        <v>6.8181818181818183</v>
      </c>
      <c r="Z8" s="23">
        <v>97.402597402597408</v>
      </c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</row>
    <row r="9" spans="1:231" s="60" customFormat="1" ht="20.100000000000001" customHeight="1" x14ac:dyDescent="0.25">
      <c r="A9" s="10" t="s">
        <v>230</v>
      </c>
      <c r="B9" s="42" t="s">
        <v>16</v>
      </c>
      <c r="C9" s="51"/>
      <c r="D9" s="46"/>
      <c r="E9" s="31">
        <v>90</v>
      </c>
      <c r="F9" s="31">
        <v>5</v>
      </c>
      <c r="G9" s="31">
        <v>85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61">
        <v>90</v>
      </c>
      <c r="N9" s="31"/>
      <c r="O9" s="31">
        <v>2213</v>
      </c>
      <c r="P9" s="61">
        <v>2213</v>
      </c>
      <c r="Q9" s="31"/>
      <c r="R9" s="31">
        <v>1930</v>
      </c>
      <c r="S9" s="61">
        <v>1930</v>
      </c>
      <c r="T9" s="31"/>
      <c r="U9" s="31">
        <v>584</v>
      </c>
      <c r="V9" s="31">
        <v>231</v>
      </c>
      <c r="W9" s="61">
        <v>584</v>
      </c>
      <c r="X9" s="22"/>
      <c r="Y9" s="23">
        <v>6.7857142857142856</v>
      </c>
      <c r="Z9" s="23">
        <v>96.938775510204081</v>
      </c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</row>
    <row r="10" spans="1:231" s="60" customFormat="1" ht="20.100000000000001" customHeight="1" x14ac:dyDescent="0.25">
      <c r="A10" s="10" t="s">
        <v>243</v>
      </c>
      <c r="B10" s="42" t="s">
        <v>16</v>
      </c>
      <c r="C10" s="48"/>
      <c r="D10" s="44"/>
      <c r="E10" s="11">
        <v>33</v>
      </c>
      <c r="F10" s="11">
        <v>0</v>
      </c>
      <c r="G10" s="11">
        <v>30</v>
      </c>
      <c r="H10" s="11">
        <v>0</v>
      </c>
      <c r="I10" s="11">
        <v>2</v>
      </c>
      <c r="J10" s="11">
        <v>1</v>
      </c>
      <c r="K10" s="11">
        <v>0</v>
      </c>
      <c r="L10" s="11">
        <v>0</v>
      </c>
      <c r="M10" s="59">
        <v>33</v>
      </c>
      <c r="N10" s="11"/>
      <c r="O10" s="11">
        <v>694</v>
      </c>
      <c r="P10" s="59">
        <v>695</v>
      </c>
      <c r="Q10" s="11"/>
      <c r="R10" s="11">
        <v>543</v>
      </c>
      <c r="S10" s="59">
        <v>543</v>
      </c>
      <c r="T10" s="11"/>
      <c r="U10" s="11">
        <v>239</v>
      </c>
      <c r="V10" s="11">
        <v>99</v>
      </c>
      <c r="W10" s="59">
        <v>243</v>
      </c>
      <c r="X10" s="22"/>
      <c r="Y10" s="23">
        <v>6.75</v>
      </c>
      <c r="Z10" s="23">
        <v>96.428571428571431</v>
      </c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</row>
    <row r="11" spans="1:231" s="60" customFormat="1" ht="20.100000000000001" customHeight="1" x14ac:dyDescent="0.25">
      <c r="A11" s="10" t="s">
        <v>241</v>
      </c>
      <c r="B11" s="42" t="s">
        <v>16</v>
      </c>
      <c r="C11" s="48"/>
      <c r="D11" s="44"/>
      <c r="E11" s="11">
        <v>53</v>
      </c>
      <c r="F11" s="11">
        <v>4</v>
      </c>
      <c r="G11" s="11">
        <v>43</v>
      </c>
      <c r="H11" s="11">
        <v>0</v>
      </c>
      <c r="I11" s="11">
        <v>6</v>
      </c>
      <c r="J11" s="11">
        <v>0</v>
      </c>
      <c r="K11" s="11">
        <v>0</v>
      </c>
      <c r="L11" s="11">
        <v>0</v>
      </c>
      <c r="M11" s="59">
        <v>53</v>
      </c>
      <c r="N11" s="11"/>
      <c r="O11" s="11">
        <v>1047</v>
      </c>
      <c r="P11" s="59">
        <v>1047</v>
      </c>
      <c r="Q11" s="11"/>
      <c r="R11" s="11">
        <v>772</v>
      </c>
      <c r="S11" s="59">
        <v>772</v>
      </c>
      <c r="T11" s="11"/>
      <c r="U11" s="11">
        <v>384</v>
      </c>
      <c r="V11" s="11">
        <v>129</v>
      </c>
      <c r="W11" s="59">
        <v>384</v>
      </c>
      <c r="X11" s="22"/>
      <c r="Y11" s="23">
        <v>6.7272727272727275</v>
      </c>
      <c r="Z11" s="23">
        <v>96.103896103896105</v>
      </c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</row>
    <row r="12" spans="1:231" ht="20.100000000000001" customHeight="1" x14ac:dyDescent="0.25">
      <c r="A12" s="10" t="s">
        <v>236</v>
      </c>
      <c r="B12" s="42" t="s">
        <v>16</v>
      </c>
      <c r="C12" s="51"/>
      <c r="D12" s="46"/>
      <c r="E12" s="31">
        <v>58</v>
      </c>
      <c r="F12" s="31">
        <v>6</v>
      </c>
      <c r="G12" s="31">
        <v>50</v>
      </c>
      <c r="H12" s="31">
        <v>0</v>
      </c>
      <c r="I12" s="31">
        <v>2</v>
      </c>
      <c r="J12" s="31">
        <v>0</v>
      </c>
      <c r="K12" s="31">
        <v>0</v>
      </c>
      <c r="L12" s="31">
        <v>0</v>
      </c>
      <c r="M12" s="61">
        <v>58</v>
      </c>
      <c r="N12" s="31"/>
      <c r="O12" s="31">
        <v>1243</v>
      </c>
      <c r="P12" s="61">
        <v>1217</v>
      </c>
      <c r="Q12" s="31"/>
      <c r="R12" s="31">
        <v>962</v>
      </c>
      <c r="S12" s="61">
        <v>962</v>
      </c>
      <c r="T12" s="31"/>
      <c r="U12" s="31">
        <v>373</v>
      </c>
      <c r="V12" s="31">
        <v>130</v>
      </c>
      <c r="W12" s="61">
        <v>376</v>
      </c>
      <c r="X12" s="22"/>
      <c r="Y12" s="23">
        <v>6.7</v>
      </c>
      <c r="Z12" s="23">
        <v>95.714285714285708</v>
      </c>
    </row>
    <row r="13" spans="1:231" s="60" customFormat="1" ht="20.100000000000001" customHeight="1" x14ac:dyDescent="0.25">
      <c r="A13" s="10" t="s">
        <v>238</v>
      </c>
      <c r="B13" s="42" t="s">
        <v>16</v>
      </c>
      <c r="C13" s="51"/>
      <c r="D13" s="46"/>
      <c r="E13" s="31">
        <v>29</v>
      </c>
      <c r="F13" s="31">
        <v>2</v>
      </c>
      <c r="G13" s="31">
        <v>27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61">
        <v>29</v>
      </c>
      <c r="N13" s="31"/>
      <c r="O13" s="31">
        <v>661</v>
      </c>
      <c r="P13" s="61">
        <v>661</v>
      </c>
      <c r="Q13" s="31"/>
      <c r="R13" s="31">
        <v>405</v>
      </c>
      <c r="S13" s="61">
        <v>405</v>
      </c>
      <c r="T13" s="31"/>
      <c r="U13" s="31">
        <v>169</v>
      </c>
      <c r="V13" s="31">
        <v>58</v>
      </c>
      <c r="W13" s="61">
        <v>169</v>
      </c>
      <c r="X13" s="22"/>
      <c r="Y13" s="23">
        <v>6.625</v>
      </c>
      <c r="Z13" s="23">
        <v>94.642857142857139</v>
      </c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  <c r="HK13" s="63"/>
      <c r="HL13" s="63"/>
      <c r="HM13" s="63"/>
      <c r="HN13" s="63"/>
      <c r="HO13" s="63"/>
      <c r="HP13" s="63"/>
      <c r="HQ13" s="63"/>
      <c r="HR13" s="63"/>
      <c r="HS13" s="63"/>
      <c r="HT13" s="63"/>
      <c r="HU13" s="63"/>
      <c r="HV13" s="63"/>
      <c r="HW13" s="63"/>
    </row>
    <row r="14" spans="1:231" s="60" customFormat="1" ht="20.100000000000001" customHeight="1" x14ac:dyDescent="0.25">
      <c r="A14" s="10" t="s">
        <v>89</v>
      </c>
      <c r="B14" s="42" t="s">
        <v>16</v>
      </c>
      <c r="C14" s="48"/>
      <c r="D14" s="44"/>
      <c r="E14" s="11">
        <v>575</v>
      </c>
      <c r="F14" s="11">
        <v>44</v>
      </c>
      <c r="G14" s="11">
        <v>500</v>
      </c>
      <c r="H14" s="11">
        <v>0</v>
      </c>
      <c r="I14" s="11">
        <v>3</v>
      </c>
      <c r="J14" s="11">
        <v>2</v>
      </c>
      <c r="K14" s="11">
        <v>0</v>
      </c>
      <c r="L14" s="11">
        <v>5</v>
      </c>
      <c r="M14" s="59">
        <v>575</v>
      </c>
      <c r="N14" s="11"/>
      <c r="O14" s="11">
        <v>13169</v>
      </c>
      <c r="P14" s="59">
        <v>13073</v>
      </c>
      <c r="Q14" s="11"/>
      <c r="R14" s="11">
        <v>11664</v>
      </c>
      <c r="S14" s="59">
        <v>11664</v>
      </c>
      <c r="T14" s="11"/>
      <c r="U14" s="11">
        <v>3593</v>
      </c>
      <c r="V14" s="11">
        <v>1712</v>
      </c>
      <c r="W14" s="59">
        <v>3599</v>
      </c>
      <c r="X14" s="22"/>
      <c r="Y14" s="23">
        <v>6.6226415094339623</v>
      </c>
      <c r="Z14" s="23">
        <v>94.609164420485172</v>
      </c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</row>
    <row r="15" spans="1:231" s="60" customFormat="1" ht="20.100000000000001" customHeight="1" x14ac:dyDescent="0.25">
      <c r="A15" s="10" t="s">
        <v>231</v>
      </c>
      <c r="B15" s="42" t="s">
        <v>16</v>
      </c>
      <c r="C15" s="51"/>
      <c r="D15" s="46"/>
      <c r="E15" s="31">
        <v>13</v>
      </c>
      <c r="F15" s="31">
        <v>0</v>
      </c>
      <c r="G15" s="31">
        <v>13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61">
        <v>13</v>
      </c>
      <c r="N15" s="31"/>
      <c r="O15" s="31">
        <v>292</v>
      </c>
      <c r="P15" s="61">
        <v>292</v>
      </c>
      <c r="Q15" s="31"/>
      <c r="R15" s="31">
        <v>253</v>
      </c>
      <c r="S15" s="61">
        <v>253</v>
      </c>
      <c r="T15" s="31"/>
      <c r="U15" s="31">
        <v>75</v>
      </c>
      <c r="V15" s="31">
        <v>33</v>
      </c>
      <c r="W15" s="61">
        <v>74</v>
      </c>
      <c r="X15" s="22"/>
      <c r="Y15" s="23">
        <v>6</v>
      </c>
      <c r="Z15" s="23">
        <v>85.714285714285722</v>
      </c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</row>
    <row r="16" spans="1:231" s="60" customFormat="1" ht="20.100000000000001" customHeight="1" x14ac:dyDescent="0.25">
      <c r="A16" s="10" t="s">
        <v>228</v>
      </c>
      <c r="B16" s="42" t="s">
        <v>16</v>
      </c>
      <c r="C16" s="51"/>
      <c r="D16" s="46"/>
      <c r="E16" s="31">
        <v>68</v>
      </c>
      <c r="F16" s="31">
        <v>8</v>
      </c>
      <c r="G16" s="31">
        <v>60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61">
        <v>68</v>
      </c>
      <c r="N16" s="31"/>
      <c r="O16" s="31">
        <v>1471</v>
      </c>
      <c r="P16" s="61">
        <v>1471</v>
      </c>
      <c r="Q16" s="31"/>
      <c r="R16" s="31">
        <v>1326</v>
      </c>
      <c r="S16" s="61">
        <v>1326</v>
      </c>
      <c r="T16" s="31"/>
      <c r="U16" s="31">
        <v>454</v>
      </c>
      <c r="V16" s="31">
        <v>206</v>
      </c>
      <c r="W16" s="61">
        <v>454</v>
      </c>
      <c r="X16" s="22"/>
      <c r="Y16" s="23">
        <v>5.6363636363636367</v>
      </c>
      <c r="Z16" s="23">
        <v>80.51948051948051</v>
      </c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</row>
    <row r="17" spans="1:231" s="60" customFormat="1" ht="20.100000000000001" customHeight="1" x14ac:dyDescent="0.25">
      <c r="A17" s="10" t="s">
        <v>229</v>
      </c>
      <c r="B17" s="42" t="s">
        <v>16</v>
      </c>
      <c r="C17" s="51"/>
      <c r="D17" s="46"/>
      <c r="E17" s="31">
        <v>71</v>
      </c>
      <c r="F17" s="31">
        <v>9</v>
      </c>
      <c r="G17" s="31">
        <v>57</v>
      </c>
      <c r="H17" s="31">
        <v>2</v>
      </c>
      <c r="I17" s="31">
        <v>1</v>
      </c>
      <c r="J17" s="31">
        <v>2</v>
      </c>
      <c r="K17" s="31">
        <v>0</v>
      </c>
      <c r="L17" s="31">
        <v>0</v>
      </c>
      <c r="M17" s="61">
        <v>71</v>
      </c>
      <c r="N17" s="31"/>
      <c r="O17" s="31">
        <v>1556</v>
      </c>
      <c r="P17" s="61">
        <v>1551</v>
      </c>
      <c r="Q17" s="31"/>
      <c r="R17" s="31">
        <v>1107</v>
      </c>
      <c r="S17" s="61">
        <v>1107</v>
      </c>
      <c r="T17" s="31"/>
      <c r="U17" s="31">
        <v>471</v>
      </c>
      <c r="V17" s="31">
        <v>201</v>
      </c>
      <c r="W17" s="61">
        <v>471</v>
      </c>
      <c r="X17" s="22"/>
      <c r="Y17" s="23">
        <v>5.5454545454545459</v>
      </c>
      <c r="Z17" s="23">
        <v>79.220779220779221</v>
      </c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63"/>
      <c r="HV17" s="63"/>
      <c r="HW17" s="63"/>
    </row>
    <row r="18" spans="1:231" ht="20.100000000000001" customHeight="1" x14ac:dyDescent="0.25">
      <c r="A18" s="10" t="s">
        <v>235</v>
      </c>
      <c r="B18" s="42" t="s">
        <v>16</v>
      </c>
      <c r="C18" s="48"/>
      <c r="D18" s="44"/>
      <c r="E18" s="24">
        <v>69</v>
      </c>
      <c r="F18" s="24">
        <v>15</v>
      </c>
      <c r="G18" s="24">
        <v>47</v>
      </c>
      <c r="H18" s="11">
        <v>0</v>
      </c>
      <c r="I18" s="11">
        <v>3</v>
      </c>
      <c r="J18" s="11">
        <v>0</v>
      </c>
      <c r="K18" s="11">
        <v>0</v>
      </c>
      <c r="L18" s="11">
        <v>0</v>
      </c>
      <c r="M18" s="62">
        <v>69</v>
      </c>
      <c r="N18" s="11"/>
      <c r="O18" s="11">
        <v>1305</v>
      </c>
      <c r="P18" s="59">
        <v>1305</v>
      </c>
      <c r="Q18" s="11"/>
      <c r="R18" s="11">
        <v>1007</v>
      </c>
      <c r="S18" s="59">
        <v>1007</v>
      </c>
      <c r="T18" s="11"/>
      <c r="U18" s="11">
        <v>499</v>
      </c>
      <c r="V18" s="11">
        <v>189</v>
      </c>
      <c r="W18" s="59">
        <v>499</v>
      </c>
      <c r="X18" s="22"/>
      <c r="Y18" s="23">
        <v>5</v>
      </c>
      <c r="Z18" s="23">
        <v>71.428571428571431</v>
      </c>
    </row>
    <row r="19" spans="1:231" s="60" customFormat="1" ht="20.100000000000001" customHeight="1" x14ac:dyDescent="0.25">
      <c r="A19" s="10" t="s">
        <v>237</v>
      </c>
      <c r="B19" s="17" t="s">
        <v>16</v>
      </c>
      <c r="C19" s="31"/>
      <c r="D19" s="31"/>
      <c r="E19" s="31">
        <v>6</v>
      </c>
      <c r="F19" s="31">
        <v>0</v>
      </c>
      <c r="G19" s="31">
        <v>6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61">
        <v>6</v>
      </c>
      <c r="N19" s="31"/>
      <c r="O19" s="31">
        <v>136</v>
      </c>
      <c r="P19" s="61">
        <v>136</v>
      </c>
      <c r="Q19" s="31"/>
      <c r="R19" s="31">
        <v>94</v>
      </c>
      <c r="S19" s="61">
        <v>94</v>
      </c>
      <c r="T19" s="31"/>
      <c r="U19" s="31">
        <v>44</v>
      </c>
      <c r="V19" s="31">
        <v>14</v>
      </c>
      <c r="W19" s="61">
        <v>44</v>
      </c>
      <c r="X19" s="22"/>
      <c r="Y19" s="23">
        <v>4</v>
      </c>
      <c r="Z19" s="23">
        <v>57.142857142857146</v>
      </c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63"/>
      <c r="HV19" s="63"/>
      <c r="HW19" s="63"/>
    </row>
  </sheetData>
  <sortState ref="A2:Z19">
    <sortCondition descending="1" ref="Z2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показатель 85-К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2026-02-27T02:13:35Z</dcterms:modified>
</cp:coreProperties>
</file>