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09.12.2022_ДОО_ОДО\ОДО\"/>
    </mc:Choice>
  </mc:AlternateContent>
  <bookViews>
    <workbookView xWindow="0" yWindow="0" windowWidth="15135" windowHeight="11730" tabRatio="601" activeTab="1"/>
  </bookViews>
  <sheets>
    <sheet name="Карточка сотрудника" sheetId="2" r:id="rId1"/>
    <sheet name="Портфолио" sheetId="7" r:id="rId2"/>
    <sheet name="Свод" sheetId="12" state="hidden" r:id="rId3"/>
    <sheet name="Сравнение" sheetId="13" state="hidden" r:id="rId4"/>
  </sheets>
  <definedNames>
    <definedName name="_xlnm._FilterDatabase" localSheetId="0" hidden="1">'Карточка сотрудника'!$A$1:$X$25</definedName>
    <definedName name="_xlnm._FilterDatabase" localSheetId="1" hidden="1">Портфолио!$A$1:$V$25</definedName>
    <definedName name="_xlnm._FilterDatabase" localSheetId="3" hidden="1">Сравнение!$A$1:$F$24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7" l="1"/>
  <c r="I24" i="7"/>
  <c r="K24" i="7"/>
  <c r="M24" i="7"/>
  <c r="O24" i="7"/>
  <c r="Q24" i="7"/>
  <c r="S24" i="7"/>
  <c r="U24" i="7"/>
  <c r="Q4" i="7"/>
  <c r="M4" i="7"/>
  <c r="O4" i="7"/>
  <c r="I4" i="7"/>
  <c r="I6" i="7"/>
  <c r="G4" i="7"/>
  <c r="G6" i="7"/>
  <c r="V24" i="7"/>
  <c r="V20" i="7"/>
  <c r="U7" i="7"/>
  <c r="S7" i="7"/>
  <c r="Q7" i="7"/>
  <c r="O7" i="7"/>
  <c r="M7" i="7"/>
  <c r="K7" i="7"/>
  <c r="I7" i="7"/>
  <c r="G7" i="7"/>
  <c r="V7" i="7"/>
  <c r="I10" i="2"/>
  <c r="W7" i="2"/>
  <c r="U7" i="2"/>
  <c r="S7" i="2"/>
  <c r="Q7" i="2"/>
  <c r="O7" i="2"/>
  <c r="M7" i="2"/>
  <c r="K7" i="2"/>
  <c r="I7" i="2"/>
  <c r="W5" i="2"/>
  <c r="U10" i="2"/>
  <c r="S10" i="2"/>
  <c r="Q10" i="2"/>
  <c r="O10" i="2"/>
  <c r="K6" i="2"/>
  <c r="K25" i="2"/>
  <c r="K11" i="2"/>
  <c r="K24" i="2"/>
  <c r="K10" i="2"/>
  <c r="W3" i="2"/>
  <c r="U3" i="2"/>
  <c r="S3" i="2"/>
  <c r="Q3" i="2"/>
  <c r="O3" i="2"/>
  <c r="M3" i="2"/>
  <c r="K3" i="2"/>
  <c r="W25" i="2"/>
  <c r="U25" i="2"/>
  <c r="S25" i="2"/>
  <c r="Q25" i="2"/>
  <c r="O25" i="2"/>
  <c r="M25" i="2"/>
  <c r="W24" i="2"/>
  <c r="U24" i="2"/>
  <c r="S24" i="2"/>
  <c r="Q24" i="2"/>
  <c r="O24" i="2"/>
  <c r="M24" i="2"/>
  <c r="W23" i="2"/>
  <c r="U23" i="2"/>
  <c r="S23" i="2"/>
  <c r="Q23" i="2"/>
  <c r="O23" i="2"/>
  <c r="M23" i="2"/>
  <c r="K23" i="2"/>
  <c r="W22" i="2"/>
  <c r="U22" i="2"/>
  <c r="S22" i="2"/>
  <c r="Q22" i="2"/>
  <c r="O22" i="2"/>
  <c r="M22" i="2"/>
  <c r="K22" i="2"/>
  <c r="W21" i="2"/>
  <c r="U21" i="2"/>
  <c r="S21" i="2"/>
  <c r="Q21" i="2"/>
  <c r="O21" i="2"/>
  <c r="M21" i="2"/>
  <c r="K21" i="2"/>
  <c r="X20" i="2"/>
  <c r="W19" i="2"/>
  <c r="U19" i="2"/>
  <c r="S19" i="2"/>
  <c r="Q19" i="2"/>
  <c r="O19" i="2"/>
  <c r="M19" i="2"/>
  <c r="K19" i="2"/>
  <c r="W18" i="2"/>
  <c r="U18" i="2"/>
  <c r="S18" i="2"/>
  <c r="Q18" i="2"/>
  <c r="O18" i="2"/>
  <c r="M18" i="2"/>
  <c r="K18" i="2"/>
  <c r="W17" i="2"/>
  <c r="U17" i="2"/>
  <c r="S17" i="2"/>
  <c r="Q17" i="2"/>
  <c r="O17" i="2"/>
  <c r="M17" i="2"/>
  <c r="K17" i="2"/>
  <c r="W16" i="2"/>
  <c r="U16" i="2"/>
  <c r="S16" i="2"/>
  <c r="Q16" i="2"/>
  <c r="O16" i="2"/>
  <c r="M16" i="2"/>
  <c r="K16" i="2"/>
  <c r="W15" i="2"/>
  <c r="U15" i="2"/>
  <c r="S15" i="2"/>
  <c r="Q15" i="2"/>
  <c r="O15" i="2"/>
  <c r="M15" i="2"/>
  <c r="K15" i="2"/>
  <c r="W14" i="2"/>
  <c r="U14" i="2"/>
  <c r="S14" i="2"/>
  <c r="Q14" i="2"/>
  <c r="O14" i="2"/>
  <c r="M14" i="2"/>
  <c r="K14" i="2"/>
  <c r="W13" i="2"/>
  <c r="U13" i="2"/>
  <c r="S13" i="2"/>
  <c r="Q13" i="2"/>
  <c r="O13" i="2"/>
  <c r="M13" i="2"/>
  <c r="K13" i="2"/>
  <c r="W12" i="2"/>
  <c r="U12" i="2"/>
  <c r="S12" i="2"/>
  <c r="Q12" i="2"/>
  <c r="O12" i="2"/>
  <c r="M12" i="2"/>
  <c r="K12" i="2"/>
  <c r="W11" i="2"/>
  <c r="U11" i="2"/>
  <c r="S11" i="2"/>
  <c r="Q11" i="2"/>
  <c r="O11" i="2"/>
  <c r="M11" i="2"/>
  <c r="W10" i="2"/>
  <c r="W9" i="2"/>
  <c r="U9" i="2"/>
  <c r="S9" i="2"/>
  <c r="Q9" i="2"/>
  <c r="O9" i="2"/>
  <c r="M9" i="2"/>
  <c r="K9" i="2"/>
  <c r="W8" i="2"/>
  <c r="U8" i="2"/>
  <c r="S8" i="2"/>
  <c r="Q8" i="2"/>
  <c r="O8" i="2"/>
  <c r="M8" i="2"/>
  <c r="K8" i="2"/>
  <c r="X7" i="2"/>
  <c r="W6" i="2"/>
  <c r="U6" i="2"/>
  <c r="S6" i="2"/>
  <c r="Q6" i="2"/>
  <c r="O6" i="2"/>
  <c r="M6" i="2"/>
  <c r="U5" i="2"/>
  <c r="S5" i="2"/>
  <c r="Q5" i="2"/>
  <c r="O5" i="2"/>
  <c r="M5" i="2"/>
  <c r="K5" i="2"/>
  <c r="W4" i="2"/>
  <c r="U4" i="2"/>
  <c r="S4" i="2"/>
  <c r="Q4" i="2"/>
  <c r="O4" i="2"/>
  <c r="M4" i="2"/>
  <c r="K4" i="2"/>
  <c r="U4" i="7"/>
  <c r="V4" i="7"/>
  <c r="I3" i="2"/>
  <c r="I4" i="2"/>
  <c r="I18" i="2"/>
  <c r="I25" i="2"/>
  <c r="I24" i="2"/>
  <c r="I23" i="2"/>
  <c r="I22" i="2"/>
  <c r="I21" i="2"/>
  <c r="U18" i="7"/>
  <c r="S18" i="7"/>
  <c r="Q18" i="7"/>
  <c r="O18" i="7"/>
  <c r="M18" i="7"/>
  <c r="K18" i="7"/>
  <c r="I18" i="7"/>
  <c r="G18" i="7"/>
  <c r="U10" i="7"/>
  <c r="U11" i="7"/>
  <c r="S10" i="7"/>
  <c r="S11" i="7"/>
  <c r="Q10" i="7"/>
  <c r="Q11" i="7"/>
  <c r="O10" i="7"/>
  <c r="O11" i="7"/>
  <c r="M10" i="7"/>
  <c r="M11" i="7"/>
  <c r="K10" i="7"/>
  <c r="K11" i="7"/>
  <c r="I10" i="7"/>
  <c r="I11" i="7"/>
  <c r="G10" i="7"/>
  <c r="G11" i="7"/>
  <c r="G3" i="7"/>
  <c r="I3" i="7"/>
  <c r="K3" i="7"/>
  <c r="U5" i="7"/>
  <c r="U6" i="7"/>
  <c r="U8" i="7"/>
  <c r="U9" i="7"/>
  <c r="U12" i="7"/>
  <c r="U13" i="7"/>
  <c r="U14" i="7"/>
  <c r="U15" i="7"/>
  <c r="U16" i="7"/>
  <c r="U17" i="7"/>
  <c r="U19" i="7"/>
  <c r="U21" i="7"/>
  <c r="U22" i="7"/>
  <c r="U23" i="7"/>
  <c r="U25" i="7"/>
  <c r="U3" i="7"/>
  <c r="S5" i="7"/>
  <c r="S6" i="7"/>
  <c r="S8" i="7"/>
  <c r="S9" i="7"/>
  <c r="S12" i="7"/>
  <c r="S13" i="7"/>
  <c r="S14" i="7"/>
  <c r="S15" i="7"/>
  <c r="S16" i="7"/>
  <c r="S17" i="7"/>
  <c r="S19" i="7"/>
  <c r="S21" i="7"/>
  <c r="S22" i="7"/>
  <c r="S23" i="7"/>
  <c r="S25" i="7"/>
  <c r="S3" i="7"/>
  <c r="Q5" i="7"/>
  <c r="Q6" i="7"/>
  <c r="Q8" i="7"/>
  <c r="Q9" i="7"/>
  <c r="Q12" i="7"/>
  <c r="Q13" i="7"/>
  <c r="Q14" i="7"/>
  <c r="Q15" i="7"/>
  <c r="Q16" i="7"/>
  <c r="Q17" i="7"/>
  <c r="Q19" i="7"/>
  <c r="Q21" i="7"/>
  <c r="Q22" i="7"/>
  <c r="Q23" i="7"/>
  <c r="Q25" i="7"/>
  <c r="Q3" i="7"/>
  <c r="O5" i="7"/>
  <c r="O6" i="7"/>
  <c r="O8" i="7"/>
  <c r="O9" i="7"/>
  <c r="O12" i="7"/>
  <c r="O13" i="7"/>
  <c r="O14" i="7"/>
  <c r="O15" i="7"/>
  <c r="O16" i="7"/>
  <c r="O17" i="7"/>
  <c r="O19" i="7"/>
  <c r="O21" i="7"/>
  <c r="O22" i="7"/>
  <c r="O23" i="7"/>
  <c r="O25" i="7"/>
  <c r="O3" i="7"/>
  <c r="M5" i="7"/>
  <c r="M6" i="7"/>
  <c r="M8" i="7"/>
  <c r="M9" i="7"/>
  <c r="M12" i="7"/>
  <c r="M13" i="7"/>
  <c r="M14" i="7"/>
  <c r="M15" i="7"/>
  <c r="M16" i="7"/>
  <c r="M17" i="7"/>
  <c r="M19" i="7"/>
  <c r="M21" i="7"/>
  <c r="M22" i="7"/>
  <c r="M23" i="7"/>
  <c r="M25" i="7"/>
  <c r="M3" i="7"/>
  <c r="K5" i="7"/>
  <c r="K6" i="7"/>
  <c r="K8" i="7"/>
  <c r="K9" i="7"/>
  <c r="K12" i="7"/>
  <c r="K13" i="7"/>
  <c r="K14" i="7"/>
  <c r="K15" i="7"/>
  <c r="K16" i="7"/>
  <c r="K17" i="7"/>
  <c r="K19" i="7"/>
  <c r="K21" i="7"/>
  <c r="K22" i="7"/>
  <c r="K23" i="7"/>
  <c r="K25" i="7"/>
  <c r="I5" i="7"/>
  <c r="I8" i="7"/>
  <c r="I9" i="7"/>
  <c r="I12" i="7"/>
  <c r="I13" i="7"/>
  <c r="I14" i="7"/>
  <c r="I15" i="7"/>
  <c r="I16" i="7"/>
  <c r="I17" i="7"/>
  <c r="I19" i="7"/>
  <c r="I21" i="7"/>
  <c r="I22" i="7"/>
  <c r="I23" i="7"/>
  <c r="I25" i="7"/>
  <c r="G5" i="7"/>
  <c r="G8" i="7"/>
  <c r="G9" i="7"/>
  <c r="G12" i="7"/>
  <c r="G13" i="7"/>
  <c r="G14" i="7"/>
  <c r="G15" i="7"/>
  <c r="G16" i="7"/>
  <c r="G17" i="7"/>
  <c r="G19" i="7"/>
  <c r="G21" i="7"/>
  <c r="G22" i="7"/>
  <c r="G23" i="7"/>
  <c r="G25" i="7"/>
  <c r="I6" i="2"/>
  <c r="I5" i="2"/>
  <c r="I11" i="2"/>
  <c r="I9" i="2"/>
  <c r="I8" i="2"/>
  <c r="I12" i="2"/>
  <c r="I13" i="2"/>
  <c r="I14" i="2"/>
  <c r="I15" i="2"/>
  <c r="I16" i="2"/>
  <c r="I17" i="2"/>
  <c r="I19" i="2"/>
  <c r="X16" i="2"/>
  <c r="V16" i="7"/>
  <c r="V25" i="7"/>
  <c r="V3" i="7"/>
  <c r="V6" i="7"/>
  <c r="V15" i="7"/>
  <c r="V23" i="7"/>
  <c r="V10" i="7"/>
  <c r="V11" i="7"/>
  <c r="V22" i="7"/>
  <c r="V8" i="7"/>
  <c r="V18" i="7"/>
  <c r="V17" i="7"/>
  <c r="V9" i="7"/>
  <c r="V21" i="7"/>
  <c r="V13" i="7"/>
  <c r="V12" i="7"/>
  <c r="V19" i="7"/>
  <c r="V5" i="7"/>
  <c r="V14" i="7"/>
  <c r="X24" i="2"/>
  <c r="X25" i="2"/>
  <c r="X3" i="2"/>
  <c r="X6" i="2"/>
  <c r="X4" i="2"/>
  <c r="X15" i="2"/>
  <c r="X23" i="2"/>
  <c r="X10" i="2"/>
  <c r="X11" i="2"/>
  <c r="X22" i="2"/>
  <c r="X8" i="2"/>
  <c r="X18" i="2"/>
  <c r="X17" i="2"/>
  <c r="X9" i="2"/>
  <c r="X21" i="2"/>
  <c r="X13" i="2"/>
  <c r="X12" i="2"/>
  <c r="X19" i="2"/>
  <c r="X5" i="2"/>
  <c r="X14" i="2"/>
</calcChain>
</file>

<file path=xl/sharedStrings.xml><?xml version="1.0" encoding="utf-8"?>
<sst xmlns="http://schemas.openxmlformats.org/spreadsheetml/2006/main" count="266" uniqueCount="108">
  <si>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</si>
  <si>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</si>
  <si>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</si>
  <si>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</si>
  <si>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</si>
  <si>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</si>
  <si>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</si>
  <si>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</si>
  <si>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</si>
  <si>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</si>
  <si>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</si>
  <si>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</si>
  <si>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</si>
  <si>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</si>
  <si>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</si>
  <si>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</si>
  <si>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</si>
  <si>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Доп. пользователи,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</si>
  <si>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</si>
  <si>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</si>
  <si>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</si>
  <si>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</si>
  <si>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</si>
  <si>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</si>
  <si>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</si>
  <si>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</si>
  <si>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</si>
  <si>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</si>
  <si>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</si>
  <si>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</si>
  <si>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</si>
  <si>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</si>
  <si>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</si>
  <si>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</si>
  <si>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</si>
  <si>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</si>
  <si>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</si>
  <si>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</si>
  <si>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</si>
  <si>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</si>
  <si>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</si>
  <si>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</si>
  <si>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</si>
  <si>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</si>
  <si>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</si>
  <si>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</si>
  <si>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</si>
  <si>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Второе высшее, профессиональная переподготовка</t>
  </si>
  <si>
    <t>Документ об окончании профессиональной переподготовки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</si>
  <si>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</si>
  <si>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</si>
  <si>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</si>
  <si>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</si>
  <si>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</si>
  <si>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</si>
  <si>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</si>
  <si>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</si>
  <si>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</si>
  <si>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</si>
  <si>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</si>
  <si>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</si>
  <si>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</si>
  <si>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</si>
  <si>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</si>
  <si>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</si>
  <si>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</si>
  <si>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</si>
  <si>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</si>
  <si>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</si>
  <si>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</si>
  <si>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Функция "Учитель", чел</t>
  </si>
  <si>
    <t>Функция "Учитель", чел.</t>
  </si>
  <si>
    <t>Процент пользователей с ролью "Учитель"</t>
  </si>
  <si>
    <t>Муниципальное бюджетное образовательное учреждение дополнительного образования Центр детского творчества с. Красногорска</t>
  </si>
  <si>
    <t>Краткое наименование ОДО</t>
  </si>
  <si>
    <t>ОДО</t>
  </si>
  <si>
    <t>МБУ ДО ДДТ г. Анива</t>
  </si>
  <si>
    <t>МБУ ДО ЦДТ Радуга г. А-Сахалинский</t>
  </si>
  <si>
    <t>МАУ ДО ДД(Ю)Т г. Ю-Сахалинска</t>
  </si>
  <si>
    <t>МБОУ ДО ЦДЮТ г. Ю-Сахалинска</t>
  </si>
  <si>
    <t>ГБОУДО ОЦВВР г.Южно-Сахалинск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</si>
  <si>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</si>
  <si>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</si>
  <si>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</si>
  <si>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</si>
  <si>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МБОУ ДО ЦТиВ пгт. Ноглики</t>
  </si>
  <si>
    <t>МБОУ ДО ДДиЮ г. Охи</t>
  </si>
  <si>
    <t>МАУ ДО ДДиЮ г. Корсакова</t>
  </si>
  <si>
    <t>МБОУ ДО ЦДТ г. Невельска</t>
  </si>
  <si>
    <t>МБОУ ДО ЦДТ г. Поронайска</t>
  </si>
  <si>
    <t>МБОУ ДО ЦДТ г. Томари</t>
  </si>
  <si>
    <t>МБОУ ДО ЦДТ с. Красногорска</t>
  </si>
  <si>
    <t>МБОУ ДО ДДиЮ пгт. Тымовское</t>
  </si>
  <si>
    <t>МБОУ ДО ДДТ г. Углегорска</t>
  </si>
  <si>
    <t>МБОУ ДО ДДТ пгт. Шахтерск</t>
  </si>
  <si>
    <t>МБОУ ДО ДДТ г. Холмска</t>
  </si>
  <si>
    <t>МБОУ ДО СЮН г. Холмска</t>
  </si>
  <si>
    <t>МБОУ ДО ДДТ с. Чехова</t>
  </si>
  <si>
    <t>МБОУ ДО ДДТ с. Яблочное</t>
  </si>
  <si>
    <t xml:space="preserve"> </t>
  </si>
  <si>
    <t>№</t>
  </si>
  <si>
    <t>МБОУ ДО ЦДЮТ г. Южно-Сахалинска</t>
  </si>
  <si>
    <t>Общее количество карточек персонала на 05.12.2022</t>
  </si>
  <si>
    <t>Процент наполнения карточек сотрудников от 05.12.2022</t>
  </si>
  <si>
    <t>Процент наполнения портфолио от 05.12.2022</t>
  </si>
  <si>
    <t>не осуществили переход на 2022/2023 уч.год</t>
  </si>
  <si>
    <t>Процент наполнения карточек сотрудников от 27.01.2022</t>
  </si>
  <si>
    <t>Процент наполнения портфолио от 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</si>
</sst>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7" fillId="0" borderId="0"/>
    <xf numFmtId="0" fontId="8" fillId="0" borderId="0"/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6" fillId="7" borderId="1" xfId="1" applyFill="1" applyBorder="1" applyAlignment="1">
      <alignment horizontal="left" vertical="center"/>
    </xf>
    <xf numFmtId="3" fontId="7" fillId="7" borderId="1" xfId="2" applyNumberFormat="1" applyFill="1" applyBorder="1" applyAlignment="1">
      <alignment horizontal="center" vertical="center"/>
    </xf>
    <xf numFmtId="0" fontId="6" fillId="7" borderId="1" xfId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49" fontId="9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сотрудников от 05.12.2022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Сравнение!$C$2:$C$24</c:f>
              <c:numCache>
                <c:formatCode>General</c:formatCode>
                <c:ptCount val="23"/>
                <c:pt idx="0">
                  <c:v>92.4</c:v>
                </c:pt>
                <c:pt idx="1">
                  <c:v>100</c:v>
                </c:pt>
                <c:pt idx="2">
                  <c:v>98.7</c:v>
                </c:pt>
                <c:pt idx="3">
                  <c:v>100</c:v>
                </c:pt>
                <c:pt idx="4">
                  <c:v>96.4</c:v>
                </c:pt>
                <c:pt idx="5">
                  <c:v>94.8</c:v>
                </c:pt>
                <c:pt idx="6">
                  <c:v>75.5</c:v>
                </c:pt>
                <c:pt idx="7">
                  <c:v>97.1</c:v>
                </c:pt>
                <c:pt idx="8">
                  <c:v>78.599999999999994</c:v>
                </c:pt>
                <c:pt idx="9">
                  <c:v>93.9</c:v>
                </c:pt>
                <c:pt idx="10">
                  <c:v>80.900000000000006</c:v>
                </c:pt>
                <c:pt idx="11">
                  <c:v>100</c:v>
                </c:pt>
                <c:pt idx="12">
                  <c:v>78.900000000000006</c:v>
                </c:pt>
                <c:pt idx="13">
                  <c:v>67.099999999999994</c:v>
                </c:pt>
                <c:pt idx="14">
                  <c:v>89</c:v>
                </c:pt>
                <c:pt idx="15">
                  <c:v>85.7</c:v>
                </c:pt>
                <c:pt idx="16">
                  <c:v>62.9</c:v>
                </c:pt>
                <c:pt idx="17">
                  <c:v>91.1</c:v>
                </c:pt>
                <c:pt idx="18">
                  <c:v>0</c:v>
                </c:pt>
                <c:pt idx="19">
                  <c:v>82.7</c:v>
                </c:pt>
                <c:pt idx="20">
                  <c:v>28.6</c:v>
                </c:pt>
                <c:pt idx="21">
                  <c:v>28.6</c:v>
                </c:pt>
                <c:pt idx="22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1C8-9A02-254A75B0007C}"/>
            </c:ext>
          </c:extLst>
        </c:ser>
        <c:ser>
          <c:idx val="1"/>
          <c:order val="1"/>
          <c:tx>
            <c:strRef>
              <c:f>Сравнение!$E$1</c:f>
              <c:strCache>
                <c:ptCount val="1"/>
                <c:pt idx="0">
                  <c:v>Процент наполнения карточек сотрудников от 27.01.2022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Сравнение!$E$2:$E$24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98.6</c:v>
                </c:pt>
                <c:pt idx="3">
                  <c:v>98.6</c:v>
                </c:pt>
                <c:pt idx="4">
                  <c:v>94</c:v>
                </c:pt>
                <c:pt idx="5">
                  <c:v>89.8</c:v>
                </c:pt>
                <c:pt idx="6">
                  <c:v>88.8</c:v>
                </c:pt>
                <c:pt idx="7">
                  <c:v>85.7</c:v>
                </c:pt>
                <c:pt idx="8">
                  <c:v>81.3</c:v>
                </c:pt>
                <c:pt idx="9">
                  <c:v>81</c:v>
                </c:pt>
                <c:pt idx="10">
                  <c:v>79.599999999999994</c:v>
                </c:pt>
                <c:pt idx="11">
                  <c:v>75.3</c:v>
                </c:pt>
                <c:pt idx="12">
                  <c:v>74.8</c:v>
                </c:pt>
                <c:pt idx="13">
                  <c:v>73.5</c:v>
                </c:pt>
                <c:pt idx="14">
                  <c:v>69</c:v>
                </c:pt>
                <c:pt idx="15">
                  <c:v>67.900000000000006</c:v>
                </c:pt>
                <c:pt idx="16">
                  <c:v>51.5</c:v>
                </c:pt>
                <c:pt idx="17">
                  <c:v>30.4</c:v>
                </c:pt>
                <c:pt idx="18">
                  <c:v>29.8</c:v>
                </c:pt>
                <c:pt idx="19">
                  <c:v>28.6</c:v>
                </c:pt>
                <c:pt idx="20">
                  <c:v>28.6</c:v>
                </c:pt>
                <c:pt idx="21">
                  <c:v>28.6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8-41C8-9A02-254A75B000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Сравнение!$D$1</c:f>
              <c:strCache>
                <c:ptCount val="1"/>
                <c:pt idx="0">
                  <c:v>Процент наполнения портфолио от 05.12.2022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Сравнение!$D$2:$D$24</c:f>
              <c:numCache>
                <c:formatCode>General</c:formatCode>
                <c:ptCount val="23"/>
                <c:pt idx="0">
                  <c:v>38.5</c:v>
                </c:pt>
                <c:pt idx="1">
                  <c:v>0</c:v>
                </c:pt>
                <c:pt idx="2">
                  <c:v>43.1</c:v>
                </c:pt>
                <c:pt idx="3">
                  <c:v>6.3</c:v>
                </c:pt>
                <c:pt idx="4">
                  <c:v>78.5</c:v>
                </c:pt>
                <c:pt idx="5">
                  <c:v>71.599999999999994</c:v>
                </c:pt>
                <c:pt idx="6">
                  <c:v>44</c:v>
                </c:pt>
                <c:pt idx="7">
                  <c:v>48.2</c:v>
                </c:pt>
                <c:pt idx="8">
                  <c:v>38.299999999999997</c:v>
                </c:pt>
                <c:pt idx="9">
                  <c:v>75</c:v>
                </c:pt>
                <c:pt idx="10">
                  <c:v>47.9</c:v>
                </c:pt>
                <c:pt idx="11">
                  <c:v>52.3</c:v>
                </c:pt>
                <c:pt idx="12">
                  <c:v>75.900000000000006</c:v>
                </c:pt>
                <c:pt idx="13">
                  <c:v>47.5</c:v>
                </c:pt>
                <c:pt idx="14">
                  <c:v>58.7</c:v>
                </c:pt>
                <c:pt idx="15">
                  <c:v>50</c:v>
                </c:pt>
                <c:pt idx="16">
                  <c:v>2.4</c:v>
                </c:pt>
                <c:pt idx="17">
                  <c:v>40.5</c:v>
                </c:pt>
                <c:pt idx="18">
                  <c:v>0</c:v>
                </c:pt>
                <c:pt idx="19">
                  <c:v>53.6</c:v>
                </c:pt>
                <c:pt idx="20">
                  <c:v>0</c:v>
                </c:pt>
                <c:pt idx="21">
                  <c:v>0</c:v>
                </c:pt>
                <c:pt idx="22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8-451D-AD66-BACF09DDA806}"/>
            </c:ext>
          </c:extLst>
        </c:ser>
        <c:ser>
          <c:idx val="1"/>
          <c:order val="1"/>
          <c:tx>
            <c:strRef>
              <c:f>Сравнение!$F$1</c:f>
              <c:strCache>
                <c:ptCount val="1"/>
                <c:pt idx="0">
                  <c:v>Процент наполнения портфолио от 27.01.2022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Сравнение!$F$2:$F$24</c:f>
              <c:numCache>
                <c:formatCode>General</c:formatCode>
                <c:ptCount val="23"/>
                <c:pt idx="0">
                  <c:v>41.4</c:v>
                </c:pt>
                <c:pt idx="1">
                  <c:v>0</c:v>
                </c:pt>
                <c:pt idx="2">
                  <c:v>32</c:v>
                </c:pt>
                <c:pt idx="3">
                  <c:v>0</c:v>
                </c:pt>
                <c:pt idx="4">
                  <c:v>26.5</c:v>
                </c:pt>
                <c:pt idx="5">
                  <c:v>40.200000000000003</c:v>
                </c:pt>
                <c:pt idx="6">
                  <c:v>54.5</c:v>
                </c:pt>
                <c:pt idx="7">
                  <c:v>0</c:v>
                </c:pt>
                <c:pt idx="8">
                  <c:v>36.799999999999997</c:v>
                </c:pt>
                <c:pt idx="9">
                  <c:v>0</c:v>
                </c:pt>
                <c:pt idx="10">
                  <c:v>39.700000000000003</c:v>
                </c:pt>
                <c:pt idx="11">
                  <c:v>24.2</c:v>
                </c:pt>
                <c:pt idx="12">
                  <c:v>0</c:v>
                </c:pt>
                <c:pt idx="13">
                  <c:v>31.8</c:v>
                </c:pt>
                <c:pt idx="14">
                  <c:v>54.6</c:v>
                </c:pt>
                <c:pt idx="15">
                  <c:v>13.9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8-451D-AD66-BACF09DDA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0896"/>
        <c:axId val="1980232144"/>
      </c:barChart>
      <c:catAx>
        <c:axId val="198023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2144"/>
        <c:crosses val="autoZero"/>
        <c:auto val="1"/>
        <c:lblAlgn val="ctr"/>
        <c:lblOffset val="100"/>
        <c:noMultiLvlLbl val="0"/>
      </c:catAx>
      <c:valAx>
        <c:axId val="19802321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0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585786</xdr:colOff>
      <xdr:row>24</xdr:row>
      <xdr:rowOff>157161</xdr:rowOff>
    </xdr:from>
    <xdr:to>
      <xdr:col>4</xdr:col>
      <xdr:colOff>0</xdr:colOff>
      <xdr:row>66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185736</xdr:colOff>
      <xdr:row>24</xdr:row>
      <xdr:rowOff>157162</xdr:rowOff>
    </xdr:from>
    <xdr:to>
      <xdr:col>10</xdr:col>
      <xdr:colOff>361949</xdr:colOff>
      <xdr:row>66</xdr:row>
      <xdr:rowOff>142876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9"/>
  <sheetViews>
    <sheetView zoomScale="60" zoomScaleNormal="60" zoomScaleSheetLayoutView="100" workbookViewId="0">
      <pane xSplit="3" ySplit="3" topLeftCell="Q4" activePane="bottomRight" state="frozen"/>
      <selection pane="topRight" activeCell="D1" sqref="D1"/>
      <selection pane="bottomLeft" activeCell="A3" sqref="A3"/>
      <selection pane="bottomRight" activeCell="Y14" sqref="Y14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53.5703125" style="3" customWidth="1"/>
    <col min="4" max="4" width="36" style="3" customWidth="1"/>
    <col min="5" max="7" width="15.28515625" style="6" customWidth="1"/>
    <col min="8" max="12" width="15.7109375" style="6" customWidth="1"/>
    <col min="13" max="13" width="16.85546875" style="6" customWidth="1"/>
    <col min="14" max="23" width="15.7109375" style="6" customWidth="1"/>
    <col min="24" max="24" width="16.28515625" style="26" customWidth="1"/>
    <col min="25" max="25" width="16.85546875" customWidth="1"/>
  </cols>
  <sheetData>
    <row r="1" spans="1:24" ht="101.25" customHeight="1" x14ac:dyDescent="0.2">
      <c r="A1" s="11" t="s">
        <v>13</v>
      </c>
      <c r="B1" s="11"/>
      <c r="C1" s="11" t="s">
        <v>75</v>
      </c>
      <c r="D1" s="11" t="s">
        <v>74</v>
      </c>
      <c r="E1" s="12" t="s">
        <v>102</v>
      </c>
      <c r="F1" s="12" t="s">
        <v>16</v>
      </c>
      <c r="G1" s="12" t="s">
        <v>17</v>
      </c>
      <c r="H1" s="12" t="s">
        <v>71</v>
      </c>
      <c r="I1" s="7" t="s">
        <v>72</v>
      </c>
      <c r="J1" s="4" t="s">
        <v>18</v>
      </c>
      <c r="K1" s="7" t="s">
        <v>26</v>
      </c>
      <c r="L1" s="4" t="s">
        <v>19</v>
      </c>
      <c r="M1" s="7" t="s">
        <v>27</v>
      </c>
      <c r="N1" s="4" t="s">
        <v>20</v>
      </c>
      <c r="O1" s="7" t="s">
        <v>28</v>
      </c>
      <c r="P1" s="4" t="s">
        <v>21</v>
      </c>
      <c r="Q1" s="7" t="s">
        <v>29</v>
      </c>
      <c r="R1" s="4" t="s">
        <v>22</v>
      </c>
      <c r="S1" s="7" t="s">
        <v>30</v>
      </c>
      <c r="T1" s="4" t="s">
        <v>23</v>
      </c>
      <c r="U1" s="7" t="s">
        <v>31</v>
      </c>
      <c r="V1" s="4" t="s">
        <v>24</v>
      </c>
      <c r="W1" s="7" t="s">
        <v>32</v>
      </c>
      <c r="X1" s="8" t="s">
        <v>33</v>
      </c>
    </row>
    <row r="2" spans="1:24" ht="18" customHeight="1" x14ac:dyDescent="0.2">
      <c r="A2" s="2"/>
      <c r="B2" s="2"/>
      <c r="C2" s="2" t="s">
        <v>0</v>
      </c>
      <c r="D2" s="2"/>
      <c r="E2" s="2"/>
      <c r="F2" s="2"/>
      <c r="G2" s="2"/>
      <c r="H2" s="2"/>
      <c r="I2" s="17">
        <v>100</v>
      </c>
      <c r="J2" s="2"/>
      <c r="K2" s="17">
        <v>100</v>
      </c>
      <c r="L2" s="2"/>
      <c r="M2" s="17">
        <v>100</v>
      </c>
      <c r="N2" s="2"/>
      <c r="O2" s="17">
        <v>100</v>
      </c>
      <c r="P2" s="2"/>
      <c r="Q2" s="17">
        <v>100</v>
      </c>
      <c r="R2" s="2"/>
      <c r="S2" s="17">
        <v>100</v>
      </c>
      <c r="T2" s="2"/>
      <c r="U2" s="17">
        <v>100</v>
      </c>
      <c r="V2" s="2"/>
      <c r="W2" s="17">
        <v>100</v>
      </c>
      <c r="X2" s="17">
        <v>100</v>
      </c>
    </row>
    <row r="3" spans="1:24" s="1" customFormat="1" ht="46.5" customHeight="1" x14ac:dyDescent="0.2">
      <c r="A3" s="16" t="s">
        <v>1</v>
      </c>
      <c r="B3" s="14">
        <v>1</v>
      </c>
      <c r="C3" s="19" t="s">
        <v>49</v>
      </c>
      <c r="D3" s="23" t="s">
        <v>76</v>
      </c>
      <c r="E3" s="5">
        <v>40</v>
      </c>
      <c r="F3" s="5">
        <v>40</v>
      </c>
      <c r="G3" s="5">
        <v>2</v>
      </c>
      <c r="H3" s="5">
        <v>37</v>
      </c>
      <c r="I3" s="9">
        <f t="shared" ref="I3:I10" si="0">ROUND(H3/F3*100,1)</f>
        <v>92.5</v>
      </c>
      <c r="J3" s="5">
        <v>37</v>
      </c>
      <c r="K3" s="9">
        <f>ROUND(J3/$H3*100,1)</f>
        <v>100</v>
      </c>
      <c r="L3" s="5">
        <v>37</v>
      </c>
      <c r="M3" s="9">
        <f t="shared" ref="M3:M9" si="1">ROUND(L3/$H3*100,1)</f>
        <v>100</v>
      </c>
      <c r="N3" s="5">
        <v>13</v>
      </c>
      <c r="O3" s="9">
        <f>ROUND(N3/$H3*100,1)</f>
        <v>35.1</v>
      </c>
      <c r="P3" s="5">
        <v>31</v>
      </c>
      <c r="Q3" s="9">
        <f>ROUND(P3/$H3*100,1)</f>
        <v>83.8</v>
      </c>
      <c r="R3" s="5">
        <v>1</v>
      </c>
      <c r="S3" s="9">
        <f>ROUND(R3/$H3*100,1)</f>
        <v>2.7</v>
      </c>
      <c r="T3" s="5">
        <v>22</v>
      </c>
      <c r="U3" s="9">
        <f>ROUND(T3/$H3*100,1)</f>
        <v>59.5</v>
      </c>
      <c r="V3" s="5">
        <v>22</v>
      </c>
      <c r="W3" s="9">
        <f>ROUND(V3/$H3*100,1)</f>
        <v>59.5</v>
      </c>
      <c r="X3" s="25">
        <f t="shared" ref="X3:X25" si="2">ROUND(AVERAGE(W3,U3,S3,Q3,O3,M3,K3),1)</f>
        <v>62.9</v>
      </c>
    </row>
    <row r="4" spans="1:24" ht="50.1" customHeight="1" x14ac:dyDescent="0.2">
      <c r="A4" s="16" t="s">
        <v>15</v>
      </c>
      <c r="B4" s="14">
        <v>2</v>
      </c>
      <c r="C4" s="19" t="s">
        <v>50</v>
      </c>
      <c r="D4" s="23" t="s">
        <v>77</v>
      </c>
      <c r="E4" s="5">
        <v>17</v>
      </c>
      <c r="F4" s="5">
        <v>17</v>
      </c>
      <c r="G4" s="5">
        <v>2</v>
      </c>
      <c r="H4" s="5">
        <v>14</v>
      </c>
      <c r="I4" s="9">
        <f t="shared" si="0"/>
        <v>82.4</v>
      </c>
      <c r="J4" s="5">
        <v>14</v>
      </c>
      <c r="K4" s="9">
        <f>ROUND(J4/$H4*100,1)</f>
        <v>100</v>
      </c>
      <c r="L4" s="5">
        <v>14</v>
      </c>
      <c r="M4" s="9">
        <f t="shared" si="1"/>
        <v>100</v>
      </c>
      <c r="N4" s="5">
        <v>13</v>
      </c>
      <c r="O4" s="9">
        <f>ROUND(N4/$H4*100,1)</f>
        <v>92.9</v>
      </c>
      <c r="P4" s="5">
        <v>13</v>
      </c>
      <c r="Q4" s="9">
        <f>ROUND(P4/$H4*100,1)</f>
        <v>92.9</v>
      </c>
      <c r="R4" s="5">
        <v>13</v>
      </c>
      <c r="S4" s="9">
        <f>ROUND(R4/$H4*100,1)</f>
        <v>92.9</v>
      </c>
      <c r="T4" s="5">
        <v>1</v>
      </c>
      <c r="U4" s="9">
        <f>ROUND(T4/$H4*100,1)</f>
        <v>7.1</v>
      </c>
      <c r="V4" s="5">
        <v>13</v>
      </c>
      <c r="W4" s="9">
        <f>ROUND(V4/$H4*100,1)</f>
        <v>92.9</v>
      </c>
      <c r="X4" s="25">
        <f t="shared" si="2"/>
        <v>82.7</v>
      </c>
    </row>
    <row r="5" spans="1:24" ht="50.1" customHeight="1" x14ac:dyDescent="0.2">
      <c r="A5" s="13" t="s">
        <v>12</v>
      </c>
      <c r="B5" s="14">
        <v>3</v>
      </c>
      <c r="C5" s="21" t="s">
        <v>67</v>
      </c>
      <c r="D5" s="23" t="s">
        <v>78</v>
      </c>
      <c r="E5" s="5">
        <v>68</v>
      </c>
      <c r="F5" s="5">
        <v>71</v>
      </c>
      <c r="G5" s="5">
        <v>1</v>
      </c>
      <c r="H5" s="5">
        <v>66</v>
      </c>
      <c r="I5" s="9">
        <f t="shared" si="0"/>
        <v>93</v>
      </c>
      <c r="J5" s="5">
        <v>66</v>
      </c>
      <c r="K5" s="9">
        <f>ROUND(J5/H5*100,1)</f>
        <v>100</v>
      </c>
      <c r="L5" s="5">
        <v>66</v>
      </c>
      <c r="M5" s="9">
        <f t="shared" si="1"/>
        <v>100</v>
      </c>
      <c r="N5" s="5">
        <v>62</v>
      </c>
      <c r="O5" s="9">
        <f>ROUND(N5/$H5*100,1)</f>
        <v>93.9</v>
      </c>
      <c r="P5" s="5">
        <v>61</v>
      </c>
      <c r="Q5" s="9">
        <f>ROUND(P5/$H5*100,1)</f>
        <v>92.4</v>
      </c>
      <c r="R5" s="5">
        <v>50</v>
      </c>
      <c r="S5" s="9">
        <f>ROUND(R5/$H5*100,1)</f>
        <v>75.8</v>
      </c>
      <c r="T5" s="5">
        <v>61</v>
      </c>
      <c r="U5" s="9">
        <f>ROUND(T5/$H5*100,1)</f>
        <v>92.4</v>
      </c>
      <c r="V5" s="5">
        <v>61</v>
      </c>
      <c r="W5" s="9">
        <f>ROUND(V5/$H5*100,1)</f>
        <v>92.4</v>
      </c>
      <c r="X5" s="25">
        <f t="shared" si="2"/>
        <v>92.4</v>
      </c>
    </row>
    <row r="6" spans="1:24" ht="50.1" customHeight="1" x14ac:dyDescent="0.2">
      <c r="A6" s="13" t="s">
        <v>12</v>
      </c>
      <c r="B6" s="14">
        <v>4</v>
      </c>
      <c r="C6" s="21" t="s">
        <v>68</v>
      </c>
      <c r="D6" s="23" t="s">
        <v>79</v>
      </c>
      <c r="E6" s="5">
        <v>36</v>
      </c>
      <c r="F6" s="5">
        <v>37</v>
      </c>
      <c r="G6" s="5">
        <v>1</v>
      </c>
      <c r="H6" s="5">
        <v>31</v>
      </c>
      <c r="I6" s="9">
        <f t="shared" si="0"/>
        <v>83.8</v>
      </c>
      <c r="J6" s="5">
        <v>31</v>
      </c>
      <c r="K6" s="9">
        <f>ROUND(J6/$H6*100,1)</f>
        <v>100</v>
      </c>
      <c r="L6" s="5">
        <v>31</v>
      </c>
      <c r="M6" s="9">
        <f t="shared" si="1"/>
        <v>100</v>
      </c>
      <c r="N6" s="5">
        <v>0</v>
      </c>
      <c r="O6" s="9">
        <f>ROUND(N6/$H6*100,1)</f>
        <v>0</v>
      </c>
      <c r="P6" s="5">
        <v>0</v>
      </c>
      <c r="Q6" s="9">
        <f>ROUND(P6/$H6*100,1)</f>
        <v>0</v>
      </c>
      <c r="R6" s="5">
        <v>0</v>
      </c>
      <c r="S6" s="9">
        <f>ROUND(R6/$H6*100,1)</f>
        <v>0</v>
      </c>
      <c r="T6" s="5">
        <v>0</v>
      </c>
      <c r="U6" s="9">
        <f>ROUND(T6/$H6*100,1)</f>
        <v>0</v>
      </c>
      <c r="V6" s="5">
        <v>0</v>
      </c>
      <c r="W6" s="9">
        <f>ROUND(V6/$H6*100,1)</f>
        <v>0</v>
      </c>
      <c r="X6" s="25">
        <f t="shared" si="2"/>
        <v>28.6</v>
      </c>
    </row>
    <row r="7" spans="1:24" ht="50.1" customHeight="1" x14ac:dyDescent="0.2">
      <c r="A7" s="13" t="s">
        <v>12</v>
      </c>
      <c r="B7" s="14">
        <v>5</v>
      </c>
      <c r="C7" s="21" t="s">
        <v>69</v>
      </c>
      <c r="D7" s="23" t="s">
        <v>80</v>
      </c>
      <c r="E7" s="22">
        <v>31</v>
      </c>
      <c r="F7" s="5">
        <v>34</v>
      </c>
      <c r="G7" s="5">
        <v>1</v>
      </c>
      <c r="H7" s="5">
        <v>29</v>
      </c>
      <c r="I7" s="9">
        <f t="shared" si="0"/>
        <v>85.3</v>
      </c>
      <c r="J7" s="5">
        <v>29</v>
      </c>
      <c r="K7" s="9">
        <f>ROUND(J7/$H7*100,1)</f>
        <v>100</v>
      </c>
      <c r="L7" s="5">
        <v>29</v>
      </c>
      <c r="M7" s="9">
        <f t="shared" si="1"/>
        <v>100</v>
      </c>
      <c r="N7" s="5">
        <v>29</v>
      </c>
      <c r="O7" s="9">
        <f>ROUND(N7/$H7*100,1)</f>
        <v>100</v>
      </c>
      <c r="P7" s="5">
        <v>28</v>
      </c>
      <c r="Q7" s="9">
        <f>ROUND(P7/$H7*100,1)</f>
        <v>96.6</v>
      </c>
      <c r="R7" s="5">
        <v>21</v>
      </c>
      <c r="S7" s="9">
        <f>ROUND(R7/$H7*100,1)</f>
        <v>72.400000000000006</v>
      </c>
      <c r="T7" s="5">
        <v>28</v>
      </c>
      <c r="U7" s="9">
        <f>ROUND(T7/$H7*100,1)</f>
        <v>96.6</v>
      </c>
      <c r="V7" s="5">
        <v>16</v>
      </c>
      <c r="W7" s="9">
        <f>ROUND(V7/$H7*100,1)</f>
        <v>55.2</v>
      </c>
      <c r="X7" s="25">
        <f t="shared" si="2"/>
        <v>88.7</v>
      </c>
    </row>
    <row r="8" spans="1:24" ht="50.1" customHeight="1" x14ac:dyDescent="0.2">
      <c r="A8" s="13" t="s">
        <v>2</v>
      </c>
      <c r="B8" s="14">
        <v>6</v>
      </c>
      <c r="C8" s="19" t="s">
        <v>51</v>
      </c>
      <c r="D8" s="23" t="s">
        <v>81</v>
      </c>
      <c r="E8" s="5">
        <v>19</v>
      </c>
      <c r="F8" s="5">
        <v>19</v>
      </c>
      <c r="G8" s="5">
        <v>2</v>
      </c>
      <c r="H8" s="5">
        <v>16</v>
      </c>
      <c r="I8" s="9">
        <f t="shared" si="0"/>
        <v>84.2</v>
      </c>
      <c r="J8" s="5">
        <v>16</v>
      </c>
      <c r="K8" s="9">
        <f>ROUND(J8/H8*100,1)</f>
        <v>100</v>
      </c>
      <c r="L8" s="5">
        <v>16</v>
      </c>
      <c r="M8" s="9">
        <f t="shared" si="1"/>
        <v>100</v>
      </c>
      <c r="N8" s="5">
        <v>14</v>
      </c>
      <c r="O8" s="9">
        <f t="shared" ref="O8:O25" si="3">ROUND(N8/$H8*100,1)</f>
        <v>87.5</v>
      </c>
      <c r="P8" s="5">
        <v>12</v>
      </c>
      <c r="Q8" s="9">
        <f t="shared" ref="Q8:Q25" si="4">ROUND(P8/$H8*100,1)</f>
        <v>75</v>
      </c>
      <c r="R8" s="5">
        <v>13</v>
      </c>
      <c r="S8" s="9">
        <f t="shared" ref="S8:S25" si="5">ROUND(R8/$H8*100,1)</f>
        <v>81.3</v>
      </c>
      <c r="T8" s="5">
        <v>9</v>
      </c>
      <c r="U8" s="9">
        <f t="shared" ref="U8:U25" si="6">ROUND(T8/$H8*100,1)</f>
        <v>56.3</v>
      </c>
      <c r="V8" s="5">
        <v>8</v>
      </c>
      <c r="W8" s="9">
        <f t="shared" ref="W8:W25" si="7">ROUND(V8/$H8*100,1)</f>
        <v>50</v>
      </c>
      <c r="X8" s="25">
        <f t="shared" si="2"/>
        <v>78.599999999999994</v>
      </c>
    </row>
    <row r="9" spans="1:24" ht="50.1" customHeight="1" x14ac:dyDescent="0.2">
      <c r="A9" s="13" t="s">
        <v>2</v>
      </c>
      <c r="B9" s="14">
        <v>7</v>
      </c>
      <c r="C9" s="19" t="s">
        <v>52</v>
      </c>
      <c r="D9" s="23" t="s">
        <v>82</v>
      </c>
      <c r="E9" s="5">
        <v>6</v>
      </c>
      <c r="F9" s="5">
        <v>6</v>
      </c>
      <c r="G9" s="5">
        <v>2</v>
      </c>
      <c r="H9" s="5">
        <v>4</v>
      </c>
      <c r="I9" s="9">
        <f t="shared" si="0"/>
        <v>66.7</v>
      </c>
      <c r="J9" s="5">
        <v>4</v>
      </c>
      <c r="K9" s="9">
        <f>ROUND(J9/H9*100,1)</f>
        <v>100</v>
      </c>
      <c r="L9" s="5">
        <v>4</v>
      </c>
      <c r="M9" s="9">
        <f t="shared" si="1"/>
        <v>100</v>
      </c>
      <c r="N9" s="5">
        <v>4</v>
      </c>
      <c r="O9" s="9">
        <f t="shared" si="3"/>
        <v>100</v>
      </c>
      <c r="P9" s="5">
        <v>4</v>
      </c>
      <c r="Q9" s="9">
        <f t="shared" si="4"/>
        <v>100</v>
      </c>
      <c r="R9" s="5">
        <v>4</v>
      </c>
      <c r="S9" s="9">
        <f t="shared" si="5"/>
        <v>100</v>
      </c>
      <c r="T9" s="5">
        <v>4</v>
      </c>
      <c r="U9" s="9">
        <f t="shared" si="6"/>
        <v>100</v>
      </c>
      <c r="V9" s="5">
        <v>4</v>
      </c>
      <c r="W9" s="9">
        <f t="shared" si="7"/>
        <v>100</v>
      </c>
      <c r="X9" s="25">
        <f t="shared" si="2"/>
        <v>100</v>
      </c>
    </row>
    <row r="10" spans="1:24" ht="50.1" customHeight="1" x14ac:dyDescent="0.2">
      <c r="A10" s="13" t="s">
        <v>2</v>
      </c>
      <c r="B10" s="14">
        <v>8</v>
      </c>
      <c r="C10" s="19" t="s">
        <v>53</v>
      </c>
      <c r="D10" s="23" t="s">
        <v>83</v>
      </c>
      <c r="E10" s="5">
        <v>9</v>
      </c>
      <c r="F10" s="5">
        <v>11</v>
      </c>
      <c r="G10" s="5">
        <v>2</v>
      </c>
      <c r="H10" s="5">
        <v>5</v>
      </c>
      <c r="I10" s="9">
        <f t="shared" si="0"/>
        <v>45.5</v>
      </c>
      <c r="J10" s="5">
        <v>5</v>
      </c>
      <c r="K10" s="9">
        <f>ROUND(J10/$H10*100,1)</f>
        <v>100</v>
      </c>
      <c r="L10" s="5">
        <v>5</v>
      </c>
      <c r="M10" s="9">
        <v>100</v>
      </c>
      <c r="N10" s="5">
        <v>4</v>
      </c>
      <c r="O10" s="9">
        <f t="shared" si="3"/>
        <v>80</v>
      </c>
      <c r="P10" s="5">
        <v>4</v>
      </c>
      <c r="Q10" s="9">
        <f t="shared" si="4"/>
        <v>80</v>
      </c>
      <c r="R10" s="5">
        <v>4</v>
      </c>
      <c r="S10" s="9">
        <f t="shared" si="5"/>
        <v>80</v>
      </c>
      <c r="T10" s="5">
        <v>4</v>
      </c>
      <c r="U10" s="9">
        <f t="shared" si="6"/>
        <v>80</v>
      </c>
      <c r="V10" s="5">
        <v>4</v>
      </c>
      <c r="W10" s="9">
        <f t="shared" si="7"/>
        <v>80</v>
      </c>
      <c r="X10" s="25">
        <f t="shared" si="2"/>
        <v>85.7</v>
      </c>
    </row>
    <row r="11" spans="1:24" ht="50.1" customHeight="1" x14ac:dyDescent="0.2">
      <c r="A11" s="13" t="s">
        <v>2</v>
      </c>
      <c r="B11" s="14">
        <v>9</v>
      </c>
      <c r="C11" s="19" t="s">
        <v>54</v>
      </c>
      <c r="D11" s="23" t="s">
        <v>84</v>
      </c>
      <c r="E11" s="5">
        <v>9</v>
      </c>
      <c r="F11" s="5">
        <v>9</v>
      </c>
      <c r="G11" s="5">
        <v>2</v>
      </c>
      <c r="H11" s="5">
        <v>6</v>
      </c>
      <c r="I11" s="9">
        <f t="shared" ref="I11:I25" si="8">ROUND(H11/F11*100,1)</f>
        <v>66.7</v>
      </c>
      <c r="J11" s="5">
        <v>6</v>
      </c>
      <c r="K11" s="9">
        <f t="shared" ref="K11:K19" si="9">ROUND(J11/H11*100,1)</f>
        <v>100</v>
      </c>
      <c r="L11" s="5">
        <v>6</v>
      </c>
      <c r="M11" s="9">
        <f t="shared" ref="M11:M25" si="10">ROUND(L11/$H11*100,1)</f>
        <v>100</v>
      </c>
      <c r="N11" s="5">
        <v>6</v>
      </c>
      <c r="O11" s="9">
        <f t="shared" si="3"/>
        <v>100</v>
      </c>
      <c r="P11" s="5">
        <v>5</v>
      </c>
      <c r="Q11" s="9">
        <f t="shared" si="4"/>
        <v>83.3</v>
      </c>
      <c r="R11" s="5">
        <v>3</v>
      </c>
      <c r="S11" s="9">
        <f t="shared" si="5"/>
        <v>50</v>
      </c>
      <c r="T11" s="5">
        <v>3</v>
      </c>
      <c r="U11" s="9">
        <f t="shared" si="6"/>
        <v>50</v>
      </c>
      <c r="V11" s="5">
        <v>5</v>
      </c>
      <c r="W11" s="9">
        <f t="shared" si="7"/>
        <v>83.3</v>
      </c>
      <c r="X11" s="25">
        <f t="shared" si="2"/>
        <v>80.900000000000006</v>
      </c>
    </row>
    <row r="12" spans="1:24" ht="50.1" customHeight="1" x14ac:dyDescent="0.2">
      <c r="A12" s="13" t="s">
        <v>5</v>
      </c>
      <c r="B12" s="14">
        <v>10</v>
      </c>
      <c r="C12" s="19" t="s">
        <v>57</v>
      </c>
      <c r="D12" s="23" t="s">
        <v>85</v>
      </c>
      <c r="E12" s="5">
        <v>30</v>
      </c>
      <c r="F12" s="5">
        <v>37</v>
      </c>
      <c r="G12" s="5">
        <v>2</v>
      </c>
      <c r="H12" s="5">
        <v>22</v>
      </c>
      <c r="I12" s="9">
        <f t="shared" si="8"/>
        <v>59.5</v>
      </c>
      <c r="J12" s="5">
        <v>22</v>
      </c>
      <c r="K12" s="9">
        <f t="shared" si="9"/>
        <v>100</v>
      </c>
      <c r="L12" s="5">
        <v>22</v>
      </c>
      <c r="M12" s="9">
        <f t="shared" si="10"/>
        <v>100</v>
      </c>
      <c r="N12" s="5">
        <v>22</v>
      </c>
      <c r="O12" s="9">
        <f t="shared" si="3"/>
        <v>100</v>
      </c>
      <c r="P12" s="5">
        <v>22</v>
      </c>
      <c r="Q12" s="9">
        <f t="shared" si="4"/>
        <v>100</v>
      </c>
      <c r="R12" s="5">
        <v>22</v>
      </c>
      <c r="S12" s="9">
        <f t="shared" si="5"/>
        <v>100</v>
      </c>
      <c r="T12" s="5">
        <v>20</v>
      </c>
      <c r="U12" s="9">
        <f t="shared" si="6"/>
        <v>90.9</v>
      </c>
      <c r="V12" s="5">
        <v>22</v>
      </c>
      <c r="W12" s="9">
        <f t="shared" si="7"/>
        <v>100</v>
      </c>
      <c r="X12" s="25">
        <f t="shared" si="2"/>
        <v>98.7</v>
      </c>
    </row>
    <row r="13" spans="1:24" ht="50.1" customHeight="1" x14ac:dyDescent="0.2">
      <c r="A13" s="15" t="s">
        <v>6</v>
      </c>
      <c r="B13" s="14">
        <v>11</v>
      </c>
      <c r="C13" s="19" t="s">
        <v>58</v>
      </c>
      <c r="D13" s="23" t="s">
        <v>86</v>
      </c>
      <c r="E13" s="5">
        <v>33</v>
      </c>
      <c r="F13" s="5">
        <v>34</v>
      </c>
      <c r="G13" s="5">
        <v>0</v>
      </c>
      <c r="H13" s="5">
        <v>32</v>
      </c>
      <c r="I13" s="9">
        <f t="shared" si="8"/>
        <v>94.1</v>
      </c>
      <c r="J13" s="5">
        <v>32</v>
      </c>
      <c r="K13" s="9">
        <f t="shared" si="9"/>
        <v>100</v>
      </c>
      <c r="L13" s="5">
        <v>32</v>
      </c>
      <c r="M13" s="9">
        <f t="shared" si="10"/>
        <v>100</v>
      </c>
      <c r="N13" s="5">
        <v>25</v>
      </c>
      <c r="O13" s="9">
        <f t="shared" si="3"/>
        <v>78.099999999999994</v>
      </c>
      <c r="P13" s="5">
        <v>26</v>
      </c>
      <c r="Q13" s="9">
        <f t="shared" si="4"/>
        <v>81.3</v>
      </c>
      <c r="R13" s="5">
        <v>19</v>
      </c>
      <c r="S13" s="9">
        <f t="shared" si="5"/>
        <v>59.4</v>
      </c>
      <c r="T13" s="5">
        <v>25</v>
      </c>
      <c r="U13" s="9">
        <f t="shared" si="6"/>
        <v>78.099999999999994</v>
      </c>
      <c r="V13" s="5">
        <v>10</v>
      </c>
      <c r="W13" s="9">
        <f t="shared" si="7"/>
        <v>31.3</v>
      </c>
      <c r="X13" s="25">
        <f t="shared" si="2"/>
        <v>75.5</v>
      </c>
    </row>
    <row r="14" spans="1:24" ht="50.1" customHeight="1" x14ac:dyDescent="0.2">
      <c r="A14" s="13" t="s">
        <v>3</v>
      </c>
      <c r="B14" s="14">
        <v>12</v>
      </c>
      <c r="C14" s="19" t="s">
        <v>55</v>
      </c>
      <c r="D14" s="23" t="s">
        <v>87</v>
      </c>
      <c r="E14" s="5">
        <v>40</v>
      </c>
      <c r="F14" s="5">
        <v>40</v>
      </c>
      <c r="G14" s="5">
        <v>1</v>
      </c>
      <c r="H14" s="5">
        <v>27</v>
      </c>
      <c r="I14" s="9">
        <f t="shared" si="8"/>
        <v>67.5</v>
      </c>
      <c r="J14" s="5">
        <v>27</v>
      </c>
      <c r="K14" s="9">
        <f t="shared" si="9"/>
        <v>100</v>
      </c>
      <c r="L14" s="5">
        <v>27</v>
      </c>
      <c r="M14" s="9">
        <f t="shared" si="10"/>
        <v>100</v>
      </c>
      <c r="N14" s="5">
        <v>23</v>
      </c>
      <c r="O14" s="9">
        <f t="shared" si="3"/>
        <v>85.2</v>
      </c>
      <c r="P14" s="5">
        <v>18</v>
      </c>
      <c r="Q14" s="9">
        <f t="shared" si="4"/>
        <v>66.7</v>
      </c>
      <c r="R14" s="5">
        <v>17</v>
      </c>
      <c r="S14" s="9">
        <f t="shared" si="5"/>
        <v>63</v>
      </c>
      <c r="T14" s="5">
        <v>18</v>
      </c>
      <c r="U14" s="9">
        <f t="shared" si="6"/>
        <v>66.7</v>
      </c>
      <c r="V14" s="5">
        <v>19</v>
      </c>
      <c r="W14" s="9">
        <f t="shared" si="7"/>
        <v>70.400000000000006</v>
      </c>
      <c r="X14" s="25">
        <f t="shared" si="2"/>
        <v>78.900000000000006</v>
      </c>
    </row>
    <row r="15" spans="1:24" ht="50.1" customHeight="1" x14ac:dyDescent="0.2">
      <c r="A15" s="13" t="s">
        <v>4</v>
      </c>
      <c r="B15" s="14">
        <v>13</v>
      </c>
      <c r="C15" s="19" t="s">
        <v>56</v>
      </c>
      <c r="D15" s="23" t="s">
        <v>88</v>
      </c>
      <c r="E15" s="5">
        <v>23</v>
      </c>
      <c r="F15" s="5">
        <v>25</v>
      </c>
      <c r="G15" s="5">
        <v>3</v>
      </c>
      <c r="H15" s="5">
        <v>20</v>
      </c>
      <c r="I15" s="9">
        <f t="shared" si="8"/>
        <v>80</v>
      </c>
      <c r="J15" s="5">
        <v>20</v>
      </c>
      <c r="K15" s="9">
        <f t="shared" si="9"/>
        <v>100</v>
      </c>
      <c r="L15" s="5">
        <v>20</v>
      </c>
      <c r="M15" s="9">
        <f t="shared" si="10"/>
        <v>100</v>
      </c>
      <c r="N15" s="5">
        <v>20</v>
      </c>
      <c r="O15" s="9">
        <f t="shared" si="3"/>
        <v>100</v>
      </c>
      <c r="P15" s="5">
        <v>20</v>
      </c>
      <c r="Q15" s="9">
        <f t="shared" si="4"/>
        <v>100</v>
      </c>
      <c r="R15" s="5">
        <v>16</v>
      </c>
      <c r="S15" s="9">
        <f t="shared" si="5"/>
        <v>80</v>
      </c>
      <c r="T15" s="5">
        <v>20</v>
      </c>
      <c r="U15" s="9">
        <f t="shared" si="6"/>
        <v>100</v>
      </c>
      <c r="V15" s="5">
        <v>19</v>
      </c>
      <c r="W15" s="9">
        <f t="shared" si="7"/>
        <v>95</v>
      </c>
      <c r="X15" s="25">
        <f t="shared" si="2"/>
        <v>96.4</v>
      </c>
    </row>
    <row r="16" spans="1:24" ht="50.1" customHeight="1" x14ac:dyDescent="0.2">
      <c r="A16" s="15" t="s">
        <v>7</v>
      </c>
      <c r="B16" s="14">
        <v>14</v>
      </c>
      <c r="C16" s="19" t="s">
        <v>59</v>
      </c>
      <c r="D16" s="23" t="s">
        <v>89</v>
      </c>
      <c r="E16" s="5">
        <v>28</v>
      </c>
      <c r="F16" s="5">
        <v>28</v>
      </c>
      <c r="G16" s="5">
        <v>1</v>
      </c>
      <c r="H16" s="5">
        <v>16</v>
      </c>
      <c r="I16" s="9">
        <f t="shared" si="8"/>
        <v>57.1</v>
      </c>
      <c r="J16" s="5">
        <v>16</v>
      </c>
      <c r="K16" s="9">
        <f t="shared" si="9"/>
        <v>100</v>
      </c>
      <c r="L16" s="5">
        <v>16</v>
      </c>
      <c r="M16" s="9">
        <f t="shared" si="10"/>
        <v>100</v>
      </c>
      <c r="N16" s="5">
        <v>16</v>
      </c>
      <c r="O16" s="9">
        <f t="shared" si="3"/>
        <v>100</v>
      </c>
      <c r="P16" s="5">
        <v>16</v>
      </c>
      <c r="Q16" s="9">
        <f t="shared" si="4"/>
        <v>100</v>
      </c>
      <c r="R16" s="5">
        <v>16</v>
      </c>
      <c r="S16" s="9">
        <f t="shared" si="5"/>
        <v>100</v>
      </c>
      <c r="T16" s="5">
        <v>16</v>
      </c>
      <c r="U16" s="9">
        <f t="shared" si="6"/>
        <v>100</v>
      </c>
      <c r="V16" s="5">
        <v>16</v>
      </c>
      <c r="W16" s="9">
        <f t="shared" si="7"/>
        <v>100</v>
      </c>
      <c r="X16" s="25">
        <f t="shared" si="2"/>
        <v>100</v>
      </c>
    </row>
    <row r="17" spans="1:24" ht="50.1" customHeight="1" x14ac:dyDescent="0.2">
      <c r="A17" s="13" t="s">
        <v>8</v>
      </c>
      <c r="B17" s="14">
        <v>15</v>
      </c>
      <c r="C17" s="19" t="s">
        <v>60</v>
      </c>
      <c r="D17" s="23" t="s">
        <v>90</v>
      </c>
      <c r="E17" s="5">
        <v>18</v>
      </c>
      <c r="F17" s="5">
        <v>19</v>
      </c>
      <c r="G17" s="5">
        <v>1</v>
      </c>
      <c r="H17" s="5">
        <v>15</v>
      </c>
      <c r="I17" s="9">
        <f t="shared" si="8"/>
        <v>78.900000000000006</v>
      </c>
      <c r="J17" s="5">
        <v>15</v>
      </c>
      <c r="K17" s="9">
        <f t="shared" si="9"/>
        <v>100</v>
      </c>
      <c r="L17" s="5">
        <v>15</v>
      </c>
      <c r="M17" s="9">
        <f t="shared" si="10"/>
        <v>100</v>
      </c>
      <c r="N17" s="5">
        <v>15</v>
      </c>
      <c r="O17" s="9">
        <f t="shared" si="3"/>
        <v>100</v>
      </c>
      <c r="P17" s="5">
        <v>15</v>
      </c>
      <c r="Q17" s="9">
        <f t="shared" si="4"/>
        <v>100</v>
      </c>
      <c r="R17" s="5">
        <v>14</v>
      </c>
      <c r="S17" s="9">
        <f t="shared" si="5"/>
        <v>93.3</v>
      </c>
      <c r="T17" s="5">
        <v>15</v>
      </c>
      <c r="U17" s="9">
        <f t="shared" si="6"/>
        <v>100</v>
      </c>
      <c r="V17" s="5">
        <v>13</v>
      </c>
      <c r="W17" s="9">
        <f t="shared" si="7"/>
        <v>86.7</v>
      </c>
      <c r="X17" s="25">
        <f t="shared" si="2"/>
        <v>97.1</v>
      </c>
    </row>
    <row r="18" spans="1:24" ht="50.1" customHeight="1" x14ac:dyDescent="0.2">
      <c r="A18" s="13" t="s">
        <v>8</v>
      </c>
      <c r="B18" s="14">
        <v>16</v>
      </c>
      <c r="C18" s="19" t="s">
        <v>73</v>
      </c>
      <c r="D18" s="23" t="s">
        <v>91</v>
      </c>
      <c r="E18" s="5">
        <v>12</v>
      </c>
      <c r="F18" s="5">
        <v>12</v>
      </c>
      <c r="G18" s="5">
        <v>2</v>
      </c>
      <c r="H18" s="5">
        <v>10</v>
      </c>
      <c r="I18" s="9">
        <f t="shared" si="8"/>
        <v>83.3</v>
      </c>
      <c r="J18" s="5">
        <v>10</v>
      </c>
      <c r="K18" s="9">
        <f t="shared" si="9"/>
        <v>100</v>
      </c>
      <c r="L18" s="5">
        <v>10</v>
      </c>
      <c r="M18" s="9">
        <f t="shared" si="10"/>
        <v>100</v>
      </c>
      <c r="N18" s="5">
        <v>8</v>
      </c>
      <c r="O18" s="9">
        <f t="shared" si="3"/>
        <v>80</v>
      </c>
      <c r="P18" s="5">
        <v>8</v>
      </c>
      <c r="Q18" s="9">
        <f t="shared" si="4"/>
        <v>80</v>
      </c>
      <c r="R18" s="5">
        <v>4</v>
      </c>
      <c r="S18" s="9">
        <f t="shared" si="5"/>
        <v>40</v>
      </c>
      <c r="T18" s="5">
        <v>7</v>
      </c>
      <c r="U18" s="9">
        <f t="shared" si="6"/>
        <v>70</v>
      </c>
      <c r="V18" s="5">
        <v>0</v>
      </c>
      <c r="W18" s="9">
        <f t="shared" si="7"/>
        <v>0</v>
      </c>
      <c r="X18" s="25">
        <f t="shared" si="2"/>
        <v>67.099999999999994</v>
      </c>
    </row>
    <row r="19" spans="1:24" ht="50.1" customHeight="1" x14ac:dyDescent="0.2">
      <c r="A19" s="13" t="s">
        <v>9</v>
      </c>
      <c r="B19" s="14">
        <v>17</v>
      </c>
      <c r="C19" s="20" t="s">
        <v>61</v>
      </c>
      <c r="D19" s="24" t="s">
        <v>92</v>
      </c>
      <c r="E19" s="5">
        <v>49</v>
      </c>
      <c r="F19" s="5">
        <v>49</v>
      </c>
      <c r="G19" s="5">
        <v>1</v>
      </c>
      <c r="H19" s="5">
        <v>22</v>
      </c>
      <c r="I19" s="9">
        <f t="shared" si="8"/>
        <v>44.9</v>
      </c>
      <c r="J19" s="5">
        <v>22</v>
      </c>
      <c r="K19" s="9">
        <f t="shared" si="9"/>
        <v>100</v>
      </c>
      <c r="L19" s="5">
        <v>22</v>
      </c>
      <c r="M19" s="9">
        <f t="shared" si="10"/>
        <v>100</v>
      </c>
      <c r="N19" s="5">
        <v>21</v>
      </c>
      <c r="O19" s="9">
        <f t="shared" si="3"/>
        <v>95.5</v>
      </c>
      <c r="P19" s="5">
        <v>21</v>
      </c>
      <c r="Q19" s="9">
        <f t="shared" si="4"/>
        <v>95.5</v>
      </c>
      <c r="R19" s="5">
        <v>21</v>
      </c>
      <c r="S19" s="9">
        <f t="shared" si="5"/>
        <v>95.5</v>
      </c>
      <c r="T19" s="5">
        <v>19</v>
      </c>
      <c r="U19" s="9">
        <f t="shared" si="6"/>
        <v>86.4</v>
      </c>
      <c r="V19" s="5">
        <v>20</v>
      </c>
      <c r="W19" s="9">
        <f t="shared" si="7"/>
        <v>90.9</v>
      </c>
      <c r="X19" s="25">
        <f t="shared" si="2"/>
        <v>94.8</v>
      </c>
    </row>
    <row r="20" spans="1:24" ht="50.1" customHeight="1" x14ac:dyDescent="0.2">
      <c r="A20" s="13" t="s">
        <v>10</v>
      </c>
      <c r="B20" s="14">
        <v>18</v>
      </c>
      <c r="C20" s="21" t="s">
        <v>62</v>
      </c>
      <c r="D20" s="24" t="s">
        <v>93</v>
      </c>
      <c r="E20" s="22" t="s">
        <v>105</v>
      </c>
      <c r="F20" s="5"/>
      <c r="G20" s="5"/>
      <c r="H20" s="5"/>
      <c r="I20" s="9">
        <v>0</v>
      </c>
      <c r="J20" s="5"/>
      <c r="K20" s="9">
        <v>0</v>
      </c>
      <c r="L20" s="5"/>
      <c r="M20" s="9">
        <v>0</v>
      </c>
      <c r="N20" s="5"/>
      <c r="O20" s="9">
        <v>0</v>
      </c>
      <c r="P20" s="5"/>
      <c r="Q20" s="9">
        <v>0</v>
      </c>
      <c r="R20" s="5"/>
      <c r="S20" s="9">
        <v>0</v>
      </c>
      <c r="T20" s="5"/>
      <c r="U20" s="9">
        <v>0</v>
      </c>
      <c r="V20" s="5"/>
      <c r="W20" s="9">
        <v>0</v>
      </c>
      <c r="X20" s="25">
        <f t="shared" si="2"/>
        <v>0</v>
      </c>
    </row>
    <row r="21" spans="1:24" ht="50.1" customHeight="1" x14ac:dyDescent="0.2">
      <c r="A21" s="13" t="s">
        <v>10</v>
      </c>
      <c r="B21" s="14">
        <v>19</v>
      </c>
      <c r="C21" s="21" t="s">
        <v>63</v>
      </c>
      <c r="D21" s="24" t="s">
        <v>94</v>
      </c>
      <c r="E21" s="5">
        <v>16</v>
      </c>
      <c r="F21" s="5">
        <v>16</v>
      </c>
      <c r="G21" s="5">
        <v>0</v>
      </c>
      <c r="H21" s="5">
        <v>14</v>
      </c>
      <c r="I21" s="9">
        <f t="shared" si="8"/>
        <v>87.5</v>
      </c>
      <c r="J21" s="5">
        <v>14</v>
      </c>
      <c r="K21" s="9">
        <f>ROUND(J21/$H21*100,1)</f>
        <v>100</v>
      </c>
      <c r="L21" s="5">
        <v>14</v>
      </c>
      <c r="M21" s="9">
        <f t="shared" si="10"/>
        <v>100</v>
      </c>
      <c r="N21" s="5">
        <v>0</v>
      </c>
      <c r="O21" s="9">
        <f t="shared" si="3"/>
        <v>0</v>
      </c>
      <c r="P21" s="5">
        <v>0</v>
      </c>
      <c r="Q21" s="9">
        <f t="shared" si="4"/>
        <v>0</v>
      </c>
      <c r="R21" s="5">
        <v>0</v>
      </c>
      <c r="S21" s="9">
        <f t="shared" si="5"/>
        <v>0</v>
      </c>
      <c r="T21" s="5">
        <v>0</v>
      </c>
      <c r="U21" s="9">
        <f t="shared" si="6"/>
        <v>0</v>
      </c>
      <c r="V21" s="5">
        <v>0</v>
      </c>
      <c r="W21" s="9">
        <f t="shared" si="7"/>
        <v>0</v>
      </c>
      <c r="X21" s="25">
        <f t="shared" si="2"/>
        <v>28.6</v>
      </c>
    </row>
    <row r="22" spans="1:24" ht="50.1" customHeight="1" x14ac:dyDescent="0.2">
      <c r="A22" s="13" t="s">
        <v>11</v>
      </c>
      <c r="B22" s="14">
        <v>20</v>
      </c>
      <c r="C22" s="21" t="s">
        <v>62</v>
      </c>
      <c r="D22" s="24" t="s">
        <v>95</v>
      </c>
      <c r="E22" s="5">
        <v>30</v>
      </c>
      <c r="F22" s="5">
        <v>30</v>
      </c>
      <c r="G22" s="5">
        <v>2</v>
      </c>
      <c r="H22" s="5">
        <v>21</v>
      </c>
      <c r="I22" s="9">
        <f t="shared" si="8"/>
        <v>70</v>
      </c>
      <c r="J22" s="5">
        <v>21</v>
      </c>
      <c r="K22" s="9">
        <f>ROUND(J22/$H22*100,1)</f>
        <v>100</v>
      </c>
      <c r="L22" s="5">
        <v>21</v>
      </c>
      <c r="M22" s="9">
        <f t="shared" si="10"/>
        <v>100</v>
      </c>
      <c r="N22" s="5">
        <v>20</v>
      </c>
      <c r="O22" s="9">
        <f t="shared" si="3"/>
        <v>95.2</v>
      </c>
      <c r="P22" s="5">
        <v>20</v>
      </c>
      <c r="Q22" s="9">
        <f t="shared" si="4"/>
        <v>95.2</v>
      </c>
      <c r="R22" s="5">
        <v>12</v>
      </c>
      <c r="S22" s="9">
        <f t="shared" si="5"/>
        <v>57.1</v>
      </c>
      <c r="T22" s="5">
        <v>20</v>
      </c>
      <c r="U22" s="9">
        <f t="shared" si="6"/>
        <v>95.2</v>
      </c>
      <c r="V22" s="5">
        <v>20</v>
      </c>
      <c r="W22" s="9">
        <f t="shared" si="7"/>
        <v>95.2</v>
      </c>
      <c r="X22" s="25">
        <f t="shared" si="2"/>
        <v>91.1</v>
      </c>
    </row>
    <row r="23" spans="1:24" ht="50.1" customHeight="1" x14ac:dyDescent="0.2">
      <c r="A23" s="13" t="s">
        <v>11</v>
      </c>
      <c r="B23" s="14">
        <v>21</v>
      </c>
      <c r="C23" s="21" t="s">
        <v>64</v>
      </c>
      <c r="D23" s="24" t="s">
        <v>96</v>
      </c>
      <c r="E23" s="5">
        <v>18</v>
      </c>
      <c r="F23" s="5">
        <v>18</v>
      </c>
      <c r="G23" s="5">
        <v>1</v>
      </c>
      <c r="H23" s="5">
        <v>13</v>
      </c>
      <c r="I23" s="9">
        <f t="shared" si="8"/>
        <v>72.2</v>
      </c>
      <c r="J23" s="5">
        <v>13</v>
      </c>
      <c r="K23" s="9">
        <f>ROUND(J23/$H23*100,1)</f>
        <v>100</v>
      </c>
      <c r="L23" s="5">
        <v>13</v>
      </c>
      <c r="M23" s="9">
        <f t="shared" si="10"/>
        <v>100</v>
      </c>
      <c r="N23" s="5">
        <v>12</v>
      </c>
      <c r="O23" s="9">
        <f t="shared" si="3"/>
        <v>92.3</v>
      </c>
      <c r="P23" s="5">
        <v>12</v>
      </c>
      <c r="Q23" s="9">
        <f t="shared" si="4"/>
        <v>92.3</v>
      </c>
      <c r="R23" s="5">
        <v>10</v>
      </c>
      <c r="S23" s="9">
        <f t="shared" si="5"/>
        <v>76.900000000000006</v>
      </c>
      <c r="T23" s="5">
        <v>12</v>
      </c>
      <c r="U23" s="9">
        <f t="shared" si="6"/>
        <v>92.3</v>
      </c>
      <c r="V23" s="5">
        <v>9</v>
      </c>
      <c r="W23" s="9">
        <f t="shared" si="7"/>
        <v>69.2</v>
      </c>
      <c r="X23" s="25">
        <f t="shared" si="2"/>
        <v>89</v>
      </c>
    </row>
    <row r="24" spans="1:24" ht="50.1" customHeight="1" x14ac:dyDescent="0.2">
      <c r="A24" s="13" t="s">
        <v>11</v>
      </c>
      <c r="B24" s="14">
        <v>22</v>
      </c>
      <c r="C24" s="21" t="s">
        <v>65</v>
      </c>
      <c r="D24" s="24" t="s">
        <v>97</v>
      </c>
      <c r="E24" s="5">
        <v>13</v>
      </c>
      <c r="F24" s="5">
        <v>13</v>
      </c>
      <c r="G24" s="5">
        <v>1</v>
      </c>
      <c r="H24" s="5">
        <v>9</v>
      </c>
      <c r="I24" s="9">
        <f t="shared" si="8"/>
        <v>69.2</v>
      </c>
      <c r="J24" s="5">
        <v>9</v>
      </c>
      <c r="K24" s="9">
        <f>ROUND(J24/H24*100,1)</f>
        <v>100</v>
      </c>
      <c r="L24" s="5">
        <v>9</v>
      </c>
      <c r="M24" s="9">
        <f t="shared" si="10"/>
        <v>100</v>
      </c>
      <c r="N24" s="5">
        <v>9</v>
      </c>
      <c r="O24" s="9">
        <f t="shared" si="3"/>
        <v>100</v>
      </c>
      <c r="P24" s="5">
        <v>9</v>
      </c>
      <c r="Q24" s="9">
        <f t="shared" si="4"/>
        <v>100</v>
      </c>
      <c r="R24" s="5">
        <v>9</v>
      </c>
      <c r="S24" s="9">
        <f t="shared" si="5"/>
        <v>100</v>
      </c>
      <c r="T24" s="5">
        <v>9</v>
      </c>
      <c r="U24" s="9">
        <f t="shared" si="6"/>
        <v>100</v>
      </c>
      <c r="V24" s="5">
        <v>9</v>
      </c>
      <c r="W24" s="9">
        <f t="shared" si="7"/>
        <v>100</v>
      </c>
      <c r="X24" s="25">
        <f t="shared" si="2"/>
        <v>100</v>
      </c>
    </row>
    <row r="25" spans="1:24" ht="50.1" customHeight="1" x14ac:dyDescent="0.2">
      <c r="A25" s="13" t="s">
        <v>11</v>
      </c>
      <c r="B25" s="14">
        <v>23</v>
      </c>
      <c r="C25" s="21" t="s">
        <v>66</v>
      </c>
      <c r="D25" s="24" t="s">
        <v>98</v>
      </c>
      <c r="E25" s="5">
        <v>9</v>
      </c>
      <c r="F25" s="5">
        <v>10</v>
      </c>
      <c r="G25" s="5">
        <v>2</v>
      </c>
      <c r="H25" s="5">
        <v>7</v>
      </c>
      <c r="I25" s="9">
        <f t="shared" si="8"/>
        <v>70</v>
      </c>
      <c r="J25" s="5">
        <v>7</v>
      </c>
      <c r="K25" s="9">
        <f>ROUND(J25/H25*100,1)</f>
        <v>100</v>
      </c>
      <c r="L25" s="5">
        <v>7</v>
      </c>
      <c r="M25" s="9">
        <f t="shared" si="10"/>
        <v>100</v>
      </c>
      <c r="N25" s="5">
        <v>7</v>
      </c>
      <c r="O25" s="9">
        <f t="shared" si="3"/>
        <v>100</v>
      </c>
      <c r="P25" s="5">
        <v>7</v>
      </c>
      <c r="Q25" s="9">
        <f t="shared" si="4"/>
        <v>100</v>
      </c>
      <c r="R25" s="5">
        <v>5</v>
      </c>
      <c r="S25" s="9">
        <f t="shared" si="5"/>
        <v>71.400000000000006</v>
      </c>
      <c r="T25" s="5">
        <v>7</v>
      </c>
      <c r="U25" s="9">
        <f t="shared" si="6"/>
        <v>100</v>
      </c>
      <c r="V25" s="5">
        <v>6</v>
      </c>
      <c r="W25" s="9">
        <f t="shared" si="7"/>
        <v>85.7</v>
      </c>
      <c r="X25" s="25">
        <f t="shared" si="2"/>
        <v>93.9</v>
      </c>
    </row>
    <row r="39" spans="19:19" x14ac:dyDescent="0.2">
      <c r="S39" s="6" t="s">
        <v>99</v>
      </c>
    </row>
  </sheetData>
  <autoFilter ref="A1:X26">
    <sortState ref="A2:X25">
      <sortCondition ref="B1:B25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25"/>
  <sheetViews>
    <sheetView tabSelected="1" zoomScale="60" zoomScaleNormal="60"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G20" sqref="G20"/>
    </sheetView>
  </sheetViews>
  <sheetFormatPr defaultRowHeight="12.75" x14ac:dyDescent="0.2"/>
  <cols>
    <col min="1" max="1" width="35.28515625" customWidth="1"/>
    <col min="2" max="2" width="4.42578125" customWidth="1"/>
    <col min="3" max="3" width="65.42578125" style="3" customWidth="1"/>
    <col min="4" max="4" width="36" style="3" customWidth="1"/>
    <col min="5" max="5" width="15.28515625" style="6" customWidth="1"/>
    <col min="6" max="6" width="15.7109375" style="6" customWidth="1"/>
    <col min="7" max="7" width="17.42578125" style="6" customWidth="1"/>
    <col min="8" max="9" width="15.7109375" style="6" customWidth="1"/>
    <col min="10" max="10" width="16.5703125" style="6" customWidth="1"/>
    <col min="11" max="11" width="15.7109375" style="6" customWidth="1"/>
    <col min="12" max="12" width="17" style="6" customWidth="1"/>
    <col min="13" max="15" width="15.7109375" style="6" customWidth="1"/>
    <col min="16" max="16" width="17.140625" style="6" customWidth="1"/>
    <col min="17" max="17" width="17.7109375" style="6" customWidth="1"/>
    <col min="18" max="18" width="20.7109375" style="6" customWidth="1"/>
    <col min="19" max="19" width="20.5703125" style="6" customWidth="1"/>
    <col min="20" max="21" width="20.42578125" style="6" customWidth="1"/>
    <col min="22" max="22" width="20.5703125" style="26" customWidth="1"/>
    <col min="23" max="23" width="14.85546875" customWidth="1"/>
  </cols>
  <sheetData>
    <row r="1" spans="1:22" ht="94.5" x14ac:dyDescent="0.2">
      <c r="A1" s="11" t="s">
        <v>13</v>
      </c>
      <c r="B1" s="11"/>
      <c r="C1" s="11" t="s">
        <v>14</v>
      </c>
      <c r="D1" s="11" t="s">
        <v>74</v>
      </c>
      <c r="E1" s="12" t="s">
        <v>70</v>
      </c>
      <c r="F1" s="12" t="s">
        <v>25</v>
      </c>
      <c r="G1" s="7" t="s">
        <v>29</v>
      </c>
      <c r="H1" s="4" t="s">
        <v>42</v>
      </c>
      <c r="I1" s="7" t="s">
        <v>34</v>
      </c>
      <c r="J1" s="4" t="s">
        <v>43</v>
      </c>
      <c r="K1" s="7" t="s">
        <v>35</v>
      </c>
      <c r="L1" s="4" t="s">
        <v>44</v>
      </c>
      <c r="M1" s="7" t="s">
        <v>36</v>
      </c>
      <c r="N1" s="4" t="s">
        <v>45</v>
      </c>
      <c r="O1" s="7" t="s">
        <v>37</v>
      </c>
      <c r="P1" s="4" t="s">
        <v>46</v>
      </c>
      <c r="Q1" s="7" t="s">
        <v>38</v>
      </c>
      <c r="R1" s="4" t="s">
        <v>47</v>
      </c>
      <c r="S1" s="7" t="s">
        <v>39</v>
      </c>
      <c r="T1" s="4" t="s">
        <v>48</v>
      </c>
      <c r="U1" s="7" t="s">
        <v>40</v>
      </c>
      <c r="V1" s="8" t="s">
        <v>41</v>
      </c>
    </row>
    <row r="2" spans="1:22" s="6" customFormat="1" ht="14.25" customHeight="1" x14ac:dyDescent="0.2">
      <c r="A2" s="17"/>
      <c r="B2" s="17"/>
      <c r="C2" s="17" t="s">
        <v>0</v>
      </c>
      <c r="D2" s="17"/>
      <c r="E2" s="17"/>
      <c r="F2" s="17"/>
      <c r="G2" s="17"/>
      <c r="H2" s="17"/>
      <c r="I2" s="17">
        <v>100</v>
      </c>
      <c r="J2" s="17"/>
      <c r="K2" s="17">
        <v>100</v>
      </c>
      <c r="L2" s="17"/>
      <c r="M2" s="17">
        <v>100</v>
      </c>
      <c r="N2" s="17"/>
      <c r="O2" s="17">
        <v>100</v>
      </c>
      <c r="P2" s="17"/>
      <c r="Q2" s="17">
        <v>100</v>
      </c>
      <c r="R2" s="17"/>
      <c r="S2" s="17">
        <v>100</v>
      </c>
      <c r="T2" s="17"/>
      <c r="U2" s="17">
        <v>100</v>
      </c>
      <c r="V2" s="17">
        <v>100</v>
      </c>
    </row>
    <row r="3" spans="1:22" ht="42" customHeight="1" x14ac:dyDescent="0.2">
      <c r="A3" s="16" t="s">
        <v>1</v>
      </c>
      <c r="B3" s="14">
        <v>1</v>
      </c>
      <c r="C3" s="19" t="s">
        <v>49</v>
      </c>
      <c r="D3" s="23" t="s">
        <v>76</v>
      </c>
      <c r="E3" s="5">
        <v>37</v>
      </c>
      <c r="F3" s="5">
        <v>3</v>
      </c>
      <c r="G3" s="9">
        <f t="shared" ref="G3:G19" si="0">ROUND(F3/$E3*100,1)</f>
        <v>8.1</v>
      </c>
      <c r="H3" s="5">
        <v>3</v>
      </c>
      <c r="I3" s="9">
        <f t="shared" ref="I3:I19" si="1">ROUND(H3/$E3*100,1)</f>
        <v>8.1</v>
      </c>
      <c r="J3" s="5">
        <v>0</v>
      </c>
      <c r="K3" s="9">
        <f>ROUND(J3/$E3*100,1)</f>
        <v>0</v>
      </c>
      <c r="L3" s="5">
        <v>0</v>
      </c>
      <c r="M3" s="9">
        <f t="shared" ref="M3:M19" si="2">ROUND(L3/$E3*100,1)</f>
        <v>0</v>
      </c>
      <c r="N3" s="5">
        <v>1</v>
      </c>
      <c r="O3" s="9">
        <f t="shared" ref="O3:O19" si="3">ROUND(N3/$E3*100,1)</f>
        <v>2.7</v>
      </c>
      <c r="P3" s="5">
        <v>0</v>
      </c>
      <c r="Q3" s="9">
        <f t="shared" ref="Q3:Q19" si="4">ROUND(P3/$E3*100,1)</f>
        <v>0</v>
      </c>
      <c r="R3" s="5">
        <v>0</v>
      </c>
      <c r="S3" s="9">
        <f>ROUND(R3/$E3*100,1)</f>
        <v>0</v>
      </c>
      <c r="T3" s="5">
        <v>0</v>
      </c>
      <c r="U3" s="9">
        <f t="shared" ref="U3:U19" si="5">ROUND(T3/$E3*100,1)</f>
        <v>0</v>
      </c>
      <c r="V3" s="25">
        <f t="shared" ref="V3:V25" si="6">ROUND(AVERAGE(U3,S3,Q3,O3,M3,K3,I3,G3),1)</f>
        <v>2.4</v>
      </c>
    </row>
    <row r="4" spans="1:22" s="3" customFormat="1" ht="50.1" customHeight="1" x14ac:dyDescent="0.2">
      <c r="A4" s="16" t="s">
        <v>15</v>
      </c>
      <c r="B4" s="14">
        <v>2</v>
      </c>
      <c r="C4" s="19" t="s">
        <v>50</v>
      </c>
      <c r="D4" s="23" t="s">
        <v>77</v>
      </c>
      <c r="E4" s="5">
        <v>14</v>
      </c>
      <c r="F4" s="5">
        <v>12</v>
      </c>
      <c r="G4" s="9">
        <f t="shared" si="0"/>
        <v>85.7</v>
      </c>
      <c r="H4" s="5">
        <v>12</v>
      </c>
      <c r="I4" s="9">
        <f t="shared" si="1"/>
        <v>85.7</v>
      </c>
      <c r="J4" s="5">
        <v>0</v>
      </c>
      <c r="K4" s="9">
        <v>0</v>
      </c>
      <c r="L4" s="5">
        <v>0</v>
      </c>
      <c r="M4" s="9">
        <f t="shared" si="2"/>
        <v>0</v>
      </c>
      <c r="N4" s="5">
        <v>12</v>
      </c>
      <c r="O4" s="9">
        <f t="shared" si="3"/>
        <v>85.7</v>
      </c>
      <c r="P4" s="5">
        <v>12</v>
      </c>
      <c r="Q4" s="9">
        <f t="shared" si="4"/>
        <v>85.7</v>
      </c>
      <c r="R4" s="5">
        <v>0</v>
      </c>
      <c r="S4" s="9">
        <v>0</v>
      </c>
      <c r="T4" s="5">
        <v>12</v>
      </c>
      <c r="U4" s="9">
        <f t="shared" si="5"/>
        <v>85.7</v>
      </c>
      <c r="V4" s="25">
        <f t="shared" si="6"/>
        <v>53.6</v>
      </c>
    </row>
    <row r="5" spans="1:22" s="3" customFormat="1" ht="50.1" customHeight="1" x14ac:dyDescent="0.2">
      <c r="A5" s="13" t="s">
        <v>12</v>
      </c>
      <c r="B5" s="14">
        <v>3</v>
      </c>
      <c r="C5" s="21" t="s">
        <v>67</v>
      </c>
      <c r="D5" s="23" t="s">
        <v>78</v>
      </c>
      <c r="E5" s="5">
        <v>63</v>
      </c>
      <c r="F5" s="5">
        <v>54</v>
      </c>
      <c r="G5" s="9">
        <f t="shared" si="0"/>
        <v>85.7</v>
      </c>
      <c r="H5" s="5">
        <v>53</v>
      </c>
      <c r="I5" s="9">
        <f t="shared" si="1"/>
        <v>84.1</v>
      </c>
      <c r="J5" s="5">
        <v>0</v>
      </c>
      <c r="K5" s="9">
        <f t="shared" ref="K5:K19" si="7">ROUND(J5/$E5*100,1)</f>
        <v>0</v>
      </c>
      <c r="L5" s="5">
        <v>0</v>
      </c>
      <c r="M5" s="9">
        <f t="shared" si="2"/>
        <v>0</v>
      </c>
      <c r="N5" s="5">
        <v>37</v>
      </c>
      <c r="O5" s="9">
        <f t="shared" si="3"/>
        <v>58.7</v>
      </c>
      <c r="P5" s="5">
        <v>39</v>
      </c>
      <c r="Q5" s="9">
        <f t="shared" si="4"/>
        <v>61.9</v>
      </c>
      <c r="R5" s="5">
        <v>1</v>
      </c>
      <c r="S5" s="9">
        <f t="shared" ref="S5:S19" si="8">ROUND(R5/$E5*100,1)</f>
        <v>1.6</v>
      </c>
      <c r="T5" s="5">
        <v>10</v>
      </c>
      <c r="U5" s="9">
        <f t="shared" si="5"/>
        <v>15.9</v>
      </c>
      <c r="V5" s="25">
        <f t="shared" si="6"/>
        <v>38.5</v>
      </c>
    </row>
    <row r="6" spans="1:22" s="3" customFormat="1" ht="50.1" customHeight="1" x14ac:dyDescent="0.2">
      <c r="A6" s="13" t="s">
        <v>12</v>
      </c>
      <c r="B6" s="14">
        <v>4</v>
      </c>
      <c r="C6" s="21" t="s">
        <v>68</v>
      </c>
      <c r="D6" s="23" t="s">
        <v>79</v>
      </c>
      <c r="E6" s="5">
        <v>31</v>
      </c>
      <c r="F6" s="5">
        <v>0</v>
      </c>
      <c r="G6" s="9">
        <f t="shared" si="0"/>
        <v>0</v>
      </c>
      <c r="H6" s="5">
        <v>0</v>
      </c>
      <c r="I6" s="9">
        <f t="shared" si="1"/>
        <v>0</v>
      </c>
      <c r="J6" s="5">
        <v>0</v>
      </c>
      <c r="K6" s="9">
        <f t="shared" si="7"/>
        <v>0</v>
      </c>
      <c r="L6" s="5">
        <v>0</v>
      </c>
      <c r="M6" s="9">
        <f t="shared" si="2"/>
        <v>0</v>
      </c>
      <c r="N6" s="5">
        <v>0</v>
      </c>
      <c r="O6" s="9">
        <f t="shared" si="3"/>
        <v>0</v>
      </c>
      <c r="P6" s="5">
        <v>0</v>
      </c>
      <c r="Q6" s="9">
        <f t="shared" si="4"/>
        <v>0</v>
      </c>
      <c r="R6" s="5">
        <v>0</v>
      </c>
      <c r="S6" s="9">
        <f t="shared" si="8"/>
        <v>0</v>
      </c>
      <c r="T6" s="5">
        <v>0</v>
      </c>
      <c r="U6" s="9">
        <f t="shared" si="5"/>
        <v>0</v>
      </c>
      <c r="V6" s="25">
        <f t="shared" si="6"/>
        <v>0</v>
      </c>
    </row>
    <row r="7" spans="1:22" s="3" customFormat="1" ht="50.1" customHeight="1" x14ac:dyDescent="0.2">
      <c r="A7" s="13" t="s">
        <v>12</v>
      </c>
      <c r="B7" s="14">
        <v>5</v>
      </c>
      <c r="C7" s="21" t="s">
        <v>69</v>
      </c>
      <c r="D7" s="23" t="s">
        <v>80</v>
      </c>
      <c r="E7" s="22">
        <v>26</v>
      </c>
      <c r="F7" s="5">
        <v>25</v>
      </c>
      <c r="G7" s="9">
        <f t="shared" si="0"/>
        <v>96.2</v>
      </c>
      <c r="H7" s="5">
        <v>21</v>
      </c>
      <c r="I7" s="9">
        <f t="shared" si="1"/>
        <v>80.8</v>
      </c>
      <c r="J7" s="5">
        <v>1</v>
      </c>
      <c r="K7" s="9">
        <f t="shared" si="7"/>
        <v>3.8</v>
      </c>
      <c r="L7" s="5">
        <v>1</v>
      </c>
      <c r="M7" s="9">
        <f t="shared" si="2"/>
        <v>3.8</v>
      </c>
      <c r="N7" s="5">
        <v>0</v>
      </c>
      <c r="O7" s="9">
        <f t="shared" si="3"/>
        <v>0</v>
      </c>
      <c r="P7" s="5">
        <v>12</v>
      </c>
      <c r="Q7" s="9">
        <f t="shared" si="4"/>
        <v>46.2</v>
      </c>
      <c r="R7" s="5">
        <v>0</v>
      </c>
      <c r="S7" s="9">
        <f t="shared" si="8"/>
        <v>0</v>
      </c>
      <c r="T7" s="5">
        <v>10</v>
      </c>
      <c r="U7" s="9">
        <f t="shared" si="5"/>
        <v>38.5</v>
      </c>
      <c r="V7" s="25">
        <f t="shared" si="6"/>
        <v>33.700000000000003</v>
      </c>
    </row>
    <row r="8" spans="1:22" s="3" customFormat="1" ht="50.1" customHeight="1" x14ac:dyDescent="0.2">
      <c r="A8" s="13" t="s">
        <v>2</v>
      </c>
      <c r="B8" s="14">
        <v>6</v>
      </c>
      <c r="C8" s="19" t="s">
        <v>51</v>
      </c>
      <c r="D8" s="23" t="s">
        <v>81</v>
      </c>
      <c r="E8" s="5">
        <v>16</v>
      </c>
      <c r="F8" s="5">
        <v>12</v>
      </c>
      <c r="G8" s="9">
        <f t="shared" si="0"/>
        <v>75</v>
      </c>
      <c r="H8" s="5">
        <v>11</v>
      </c>
      <c r="I8" s="9">
        <f t="shared" si="1"/>
        <v>68.8</v>
      </c>
      <c r="J8" s="5">
        <v>0</v>
      </c>
      <c r="K8" s="9">
        <f t="shared" si="7"/>
        <v>0</v>
      </c>
      <c r="L8" s="5">
        <v>0</v>
      </c>
      <c r="M8" s="9">
        <f t="shared" si="2"/>
        <v>0</v>
      </c>
      <c r="N8" s="5">
        <v>11</v>
      </c>
      <c r="O8" s="9">
        <f t="shared" si="3"/>
        <v>68.8</v>
      </c>
      <c r="P8" s="5">
        <v>9</v>
      </c>
      <c r="Q8" s="9">
        <f t="shared" si="4"/>
        <v>56.3</v>
      </c>
      <c r="R8" s="5">
        <v>0</v>
      </c>
      <c r="S8" s="9">
        <f t="shared" si="8"/>
        <v>0</v>
      </c>
      <c r="T8" s="5">
        <v>6</v>
      </c>
      <c r="U8" s="9">
        <f t="shared" si="5"/>
        <v>37.5</v>
      </c>
      <c r="V8" s="25">
        <f t="shared" si="6"/>
        <v>38.299999999999997</v>
      </c>
    </row>
    <row r="9" spans="1:22" s="3" customFormat="1" ht="50.1" customHeight="1" x14ac:dyDescent="0.2">
      <c r="A9" s="13" t="s">
        <v>2</v>
      </c>
      <c r="B9" s="14">
        <v>7</v>
      </c>
      <c r="C9" s="19" t="s">
        <v>52</v>
      </c>
      <c r="D9" s="23" t="s">
        <v>82</v>
      </c>
      <c r="E9" s="5">
        <v>4</v>
      </c>
      <c r="F9" s="5">
        <v>0</v>
      </c>
      <c r="G9" s="9">
        <f t="shared" si="0"/>
        <v>0</v>
      </c>
      <c r="H9" s="5">
        <v>0</v>
      </c>
      <c r="I9" s="9">
        <f t="shared" si="1"/>
        <v>0</v>
      </c>
      <c r="J9" s="5">
        <v>0</v>
      </c>
      <c r="K9" s="9">
        <f t="shared" si="7"/>
        <v>0</v>
      </c>
      <c r="L9" s="5">
        <v>0</v>
      </c>
      <c r="M9" s="9">
        <f t="shared" si="2"/>
        <v>0</v>
      </c>
      <c r="N9" s="5">
        <v>0</v>
      </c>
      <c r="O9" s="9">
        <f t="shared" si="3"/>
        <v>0</v>
      </c>
      <c r="P9" s="5">
        <v>0</v>
      </c>
      <c r="Q9" s="9">
        <f t="shared" si="4"/>
        <v>0</v>
      </c>
      <c r="R9" s="5">
        <v>0</v>
      </c>
      <c r="S9" s="9">
        <f t="shared" si="8"/>
        <v>0</v>
      </c>
      <c r="T9" s="5">
        <v>0</v>
      </c>
      <c r="U9" s="9">
        <f t="shared" si="5"/>
        <v>0</v>
      </c>
      <c r="V9" s="25">
        <f t="shared" si="6"/>
        <v>0</v>
      </c>
    </row>
    <row r="10" spans="1:22" s="3" customFormat="1" ht="50.1" customHeight="1" x14ac:dyDescent="0.2">
      <c r="A10" s="13" t="s">
        <v>2</v>
      </c>
      <c r="B10" s="14">
        <v>8</v>
      </c>
      <c r="C10" s="19" t="s">
        <v>53</v>
      </c>
      <c r="D10" s="23" t="s">
        <v>83</v>
      </c>
      <c r="E10" s="5">
        <v>4</v>
      </c>
      <c r="F10" s="5">
        <v>2</v>
      </c>
      <c r="G10" s="9">
        <f t="shared" si="0"/>
        <v>50</v>
      </c>
      <c r="H10" s="5">
        <v>3</v>
      </c>
      <c r="I10" s="9">
        <f t="shared" si="1"/>
        <v>75</v>
      </c>
      <c r="J10" s="5">
        <v>1</v>
      </c>
      <c r="K10" s="9">
        <f t="shared" si="7"/>
        <v>25</v>
      </c>
      <c r="L10" s="5">
        <v>1</v>
      </c>
      <c r="M10" s="9">
        <f t="shared" si="2"/>
        <v>25</v>
      </c>
      <c r="N10" s="5">
        <v>3</v>
      </c>
      <c r="O10" s="9">
        <f t="shared" si="3"/>
        <v>75</v>
      </c>
      <c r="P10" s="5">
        <v>3</v>
      </c>
      <c r="Q10" s="9">
        <f t="shared" si="4"/>
        <v>75</v>
      </c>
      <c r="R10" s="5">
        <v>0</v>
      </c>
      <c r="S10" s="9">
        <f t="shared" si="8"/>
        <v>0</v>
      </c>
      <c r="T10" s="5">
        <v>3</v>
      </c>
      <c r="U10" s="9">
        <f t="shared" si="5"/>
        <v>75</v>
      </c>
      <c r="V10" s="25">
        <f t="shared" si="6"/>
        <v>50</v>
      </c>
    </row>
    <row r="11" spans="1:22" s="3" customFormat="1" ht="50.1" customHeight="1" x14ac:dyDescent="0.2">
      <c r="A11" s="13" t="s">
        <v>2</v>
      </c>
      <c r="B11" s="14">
        <v>9</v>
      </c>
      <c r="C11" s="19" t="s">
        <v>54</v>
      </c>
      <c r="D11" s="23" t="s">
        <v>84</v>
      </c>
      <c r="E11" s="5">
        <v>6</v>
      </c>
      <c r="F11" s="5">
        <v>5</v>
      </c>
      <c r="G11" s="9">
        <f t="shared" si="0"/>
        <v>83.3</v>
      </c>
      <c r="H11" s="5">
        <v>5</v>
      </c>
      <c r="I11" s="9">
        <f t="shared" si="1"/>
        <v>83.3</v>
      </c>
      <c r="J11" s="5">
        <v>0</v>
      </c>
      <c r="K11" s="9">
        <f t="shared" si="7"/>
        <v>0</v>
      </c>
      <c r="L11" s="5">
        <v>0</v>
      </c>
      <c r="M11" s="9">
        <f t="shared" si="2"/>
        <v>0</v>
      </c>
      <c r="N11" s="5">
        <v>4</v>
      </c>
      <c r="O11" s="9">
        <f t="shared" si="3"/>
        <v>66.7</v>
      </c>
      <c r="P11" s="5">
        <v>4</v>
      </c>
      <c r="Q11" s="9">
        <f t="shared" si="4"/>
        <v>66.7</v>
      </c>
      <c r="R11" s="5">
        <v>1</v>
      </c>
      <c r="S11" s="9">
        <f t="shared" si="8"/>
        <v>16.7</v>
      </c>
      <c r="T11" s="5">
        <v>4</v>
      </c>
      <c r="U11" s="9">
        <f t="shared" si="5"/>
        <v>66.7</v>
      </c>
      <c r="V11" s="25">
        <f t="shared" si="6"/>
        <v>47.9</v>
      </c>
    </row>
    <row r="12" spans="1:22" s="3" customFormat="1" ht="50.1" customHeight="1" x14ac:dyDescent="0.2">
      <c r="A12" s="13" t="s">
        <v>5</v>
      </c>
      <c r="B12" s="14">
        <v>10</v>
      </c>
      <c r="C12" s="19" t="s">
        <v>57</v>
      </c>
      <c r="D12" s="23" t="s">
        <v>85</v>
      </c>
      <c r="E12" s="5">
        <v>18</v>
      </c>
      <c r="F12" s="5">
        <v>16</v>
      </c>
      <c r="G12" s="9">
        <f t="shared" si="0"/>
        <v>88.9</v>
      </c>
      <c r="H12" s="5">
        <v>16</v>
      </c>
      <c r="I12" s="9">
        <f t="shared" si="1"/>
        <v>88.9</v>
      </c>
      <c r="J12" s="5">
        <v>0</v>
      </c>
      <c r="K12" s="9">
        <f t="shared" si="7"/>
        <v>0</v>
      </c>
      <c r="L12" s="5">
        <v>0</v>
      </c>
      <c r="M12" s="9">
        <f t="shared" si="2"/>
        <v>0</v>
      </c>
      <c r="N12" s="5">
        <v>8</v>
      </c>
      <c r="O12" s="9">
        <f t="shared" si="3"/>
        <v>44.4</v>
      </c>
      <c r="P12" s="5">
        <v>8</v>
      </c>
      <c r="Q12" s="9">
        <f t="shared" si="4"/>
        <v>44.4</v>
      </c>
      <c r="R12" s="5">
        <v>0</v>
      </c>
      <c r="S12" s="9">
        <f t="shared" si="8"/>
        <v>0</v>
      </c>
      <c r="T12" s="5">
        <v>14</v>
      </c>
      <c r="U12" s="9">
        <f t="shared" si="5"/>
        <v>77.8</v>
      </c>
      <c r="V12" s="25">
        <f t="shared" si="6"/>
        <v>43.1</v>
      </c>
    </row>
    <row r="13" spans="1:22" s="3" customFormat="1" ht="50.1" customHeight="1" x14ac:dyDescent="0.2">
      <c r="A13" s="15" t="s">
        <v>6</v>
      </c>
      <c r="B13" s="14">
        <v>11</v>
      </c>
      <c r="C13" s="19" t="s">
        <v>58</v>
      </c>
      <c r="D13" s="23" t="s">
        <v>86</v>
      </c>
      <c r="E13" s="5">
        <v>31</v>
      </c>
      <c r="F13" s="5">
        <v>20</v>
      </c>
      <c r="G13" s="9">
        <f t="shared" si="0"/>
        <v>64.5</v>
      </c>
      <c r="H13" s="5">
        <v>10</v>
      </c>
      <c r="I13" s="9">
        <f t="shared" si="1"/>
        <v>32.299999999999997</v>
      </c>
      <c r="J13" s="5">
        <v>0</v>
      </c>
      <c r="K13" s="9">
        <f t="shared" si="7"/>
        <v>0</v>
      </c>
      <c r="L13" s="5">
        <v>0</v>
      </c>
      <c r="M13" s="9">
        <f t="shared" si="2"/>
        <v>0</v>
      </c>
      <c r="N13" s="5">
        <v>20</v>
      </c>
      <c r="O13" s="9">
        <f t="shared" si="3"/>
        <v>64.5</v>
      </c>
      <c r="P13" s="5">
        <v>20</v>
      </c>
      <c r="Q13" s="9">
        <f t="shared" si="4"/>
        <v>64.5</v>
      </c>
      <c r="R13" s="5">
        <v>19</v>
      </c>
      <c r="S13" s="9">
        <f t="shared" si="8"/>
        <v>61.3</v>
      </c>
      <c r="T13" s="5">
        <v>20</v>
      </c>
      <c r="U13" s="9">
        <f t="shared" si="5"/>
        <v>64.5</v>
      </c>
      <c r="V13" s="25">
        <f t="shared" si="6"/>
        <v>44</v>
      </c>
    </row>
    <row r="14" spans="1:22" s="3" customFormat="1" ht="50.1" customHeight="1" x14ac:dyDescent="0.2">
      <c r="A14" s="13" t="s">
        <v>3</v>
      </c>
      <c r="B14" s="14">
        <v>12</v>
      </c>
      <c r="C14" s="19" t="s">
        <v>55</v>
      </c>
      <c r="D14" s="23" t="s">
        <v>87</v>
      </c>
      <c r="E14" s="5">
        <v>27</v>
      </c>
      <c r="F14" s="5">
        <v>24</v>
      </c>
      <c r="G14" s="9">
        <f t="shared" si="0"/>
        <v>88.9</v>
      </c>
      <c r="H14" s="5">
        <v>23</v>
      </c>
      <c r="I14" s="9">
        <f t="shared" si="1"/>
        <v>85.2</v>
      </c>
      <c r="J14" s="5">
        <v>24</v>
      </c>
      <c r="K14" s="9">
        <f t="shared" si="7"/>
        <v>88.9</v>
      </c>
      <c r="L14" s="5">
        <v>24</v>
      </c>
      <c r="M14" s="9">
        <f t="shared" si="2"/>
        <v>88.9</v>
      </c>
      <c r="N14" s="5">
        <v>24</v>
      </c>
      <c r="O14" s="9">
        <f t="shared" si="3"/>
        <v>88.9</v>
      </c>
      <c r="P14" s="5">
        <v>20</v>
      </c>
      <c r="Q14" s="9">
        <f t="shared" si="4"/>
        <v>74.099999999999994</v>
      </c>
      <c r="R14" s="5">
        <v>1</v>
      </c>
      <c r="S14" s="9">
        <f t="shared" si="8"/>
        <v>3.7</v>
      </c>
      <c r="T14" s="5">
        <v>24</v>
      </c>
      <c r="U14" s="9">
        <f t="shared" si="5"/>
        <v>88.9</v>
      </c>
      <c r="V14" s="25">
        <f t="shared" si="6"/>
        <v>75.900000000000006</v>
      </c>
    </row>
    <row r="15" spans="1:22" s="3" customFormat="1" ht="50.1" customHeight="1" x14ac:dyDescent="0.2">
      <c r="A15" s="13" t="s">
        <v>4</v>
      </c>
      <c r="B15" s="14">
        <v>13</v>
      </c>
      <c r="C15" s="19" t="s">
        <v>56</v>
      </c>
      <c r="D15" s="23" t="s">
        <v>88</v>
      </c>
      <c r="E15" s="5">
        <v>18</v>
      </c>
      <c r="F15" s="5">
        <v>16</v>
      </c>
      <c r="G15" s="9">
        <f t="shared" si="0"/>
        <v>88.9</v>
      </c>
      <c r="H15" s="5">
        <v>18</v>
      </c>
      <c r="I15" s="9">
        <f t="shared" si="1"/>
        <v>100</v>
      </c>
      <c r="J15" s="5">
        <v>18</v>
      </c>
      <c r="K15" s="9">
        <f t="shared" si="7"/>
        <v>100</v>
      </c>
      <c r="L15" s="5">
        <v>18</v>
      </c>
      <c r="M15" s="9">
        <f t="shared" si="2"/>
        <v>100</v>
      </c>
      <c r="N15" s="5">
        <v>3</v>
      </c>
      <c r="O15" s="9">
        <f t="shared" si="3"/>
        <v>16.7</v>
      </c>
      <c r="P15" s="5">
        <v>9</v>
      </c>
      <c r="Q15" s="9">
        <f t="shared" si="4"/>
        <v>50</v>
      </c>
      <c r="R15" s="5">
        <v>13</v>
      </c>
      <c r="S15" s="9">
        <f t="shared" si="8"/>
        <v>72.2</v>
      </c>
      <c r="T15" s="5">
        <v>18</v>
      </c>
      <c r="U15" s="9">
        <f t="shared" si="5"/>
        <v>100</v>
      </c>
      <c r="V15" s="25">
        <f t="shared" si="6"/>
        <v>78.5</v>
      </c>
    </row>
    <row r="16" spans="1:22" s="3" customFormat="1" ht="50.1" customHeight="1" x14ac:dyDescent="0.2">
      <c r="A16" s="15" t="s">
        <v>7</v>
      </c>
      <c r="B16" s="14">
        <v>14</v>
      </c>
      <c r="C16" s="19" t="s">
        <v>59</v>
      </c>
      <c r="D16" s="23" t="s">
        <v>89</v>
      </c>
      <c r="E16" s="5">
        <v>16</v>
      </c>
      <c r="F16" s="5">
        <v>1</v>
      </c>
      <c r="G16" s="9">
        <f t="shared" si="0"/>
        <v>6.3</v>
      </c>
      <c r="H16" s="5">
        <v>1</v>
      </c>
      <c r="I16" s="9">
        <f t="shared" si="1"/>
        <v>6.3</v>
      </c>
      <c r="J16" s="5">
        <v>0</v>
      </c>
      <c r="K16" s="9">
        <f t="shared" si="7"/>
        <v>0</v>
      </c>
      <c r="L16" s="5">
        <v>0</v>
      </c>
      <c r="M16" s="9">
        <f t="shared" si="2"/>
        <v>0</v>
      </c>
      <c r="N16" s="5">
        <v>2</v>
      </c>
      <c r="O16" s="9">
        <f t="shared" si="3"/>
        <v>12.5</v>
      </c>
      <c r="P16" s="5">
        <v>3</v>
      </c>
      <c r="Q16" s="9">
        <f t="shared" si="4"/>
        <v>18.8</v>
      </c>
      <c r="R16" s="5">
        <v>0</v>
      </c>
      <c r="S16" s="9">
        <f t="shared" si="8"/>
        <v>0</v>
      </c>
      <c r="T16" s="5">
        <v>1</v>
      </c>
      <c r="U16" s="9">
        <f t="shared" si="5"/>
        <v>6.3</v>
      </c>
      <c r="V16" s="25">
        <f t="shared" si="6"/>
        <v>6.3</v>
      </c>
    </row>
    <row r="17" spans="1:22" s="3" customFormat="1" ht="50.1" customHeight="1" x14ac:dyDescent="0.2">
      <c r="A17" s="13" t="s">
        <v>8</v>
      </c>
      <c r="B17" s="14">
        <v>15</v>
      </c>
      <c r="C17" s="19" t="s">
        <v>60</v>
      </c>
      <c r="D17" s="23" t="s">
        <v>90</v>
      </c>
      <c r="E17" s="5">
        <v>14</v>
      </c>
      <c r="F17" s="5">
        <v>12</v>
      </c>
      <c r="G17" s="9">
        <f t="shared" si="0"/>
        <v>85.7</v>
      </c>
      <c r="H17" s="5">
        <v>13</v>
      </c>
      <c r="I17" s="9">
        <f t="shared" si="1"/>
        <v>92.9</v>
      </c>
      <c r="J17" s="5">
        <v>0</v>
      </c>
      <c r="K17" s="9">
        <f t="shared" si="7"/>
        <v>0</v>
      </c>
      <c r="L17" s="5">
        <v>0</v>
      </c>
      <c r="M17" s="9">
        <f t="shared" si="2"/>
        <v>0</v>
      </c>
      <c r="N17" s="5">
        <v>13</v>
      </c>
      <c r="O17" s="9">
        <f t="shared" si="3"/>
        <v>92.9</v>
      </c>
      <c r="P17" s="5">
        <v>13</v>
      </c>
      <c r="Q17" s="9">
        <f t="shared" si="4"/>
        <v>92.9</v>
      </c>
      <c r="R17" s="5">
        <v>0</v>
      </c>
      <c r="S17" s="9">
        <f t="shared" si="8"/>
        <v>0</v>
      </c>
      <c r="T17" s="5">
        <v>3</v>
      </c>
      <c r="U17" s="9">
        <f t="shared" si="5"/>
        <v>21.4</v>
      </c>
      <c r="V17" s="25">
        <f t="shared" si="6"/>
        <v>48.2</v>
      </c>
    </row>
    <row r="18" spans="1:22" s="3" customFormat="1" ht="50.1" customHeight="1" x14ac:dyDescent="0.2">
      <c r="A18" s="13" t="s">
        <v>8</v>
      </c>
      <c r="B18" s="14">
        <v>16</v>
      </c>
      <c r="C18" s="19" t="s">
        <v>73</v>
      </c>
      <c r="D18" s="23" t="s">
        <v>91</v>
      </c>
      <c r="E18" s="5">
        <v>10</v>
      </c>
      <c r="F18" s="5">
        <v>8</v>
      </c>
      <c r="G18" s="9">
        <f t="shared" si="0"/>
        <v>80</v>
      </c>
      <c r="H18" s="5">
        <v>8</v>
      </c>
      <c r="I18" s="9">
        <f t="shared" si="1"/>
        <v>80</v>
      </c>
      <c r="J18" s="5">
        <v>3</v>
      </c>
      <c r="K18" s="9">
        <f t="shared" si="7"/>
        <v>30</v>
      </c>
      <c r="L18" s="5">
        <v>3</v>
      </c>
      <c r="M18" s="9">
        <f t="shared" si="2"/>
        <v>30</v>
      </c>
      <c r="N18" s="5">
        <v>5</v>
      </c>
      <c r="O18" s="9">
        <f t="shared" si="3"/>
        <v>50</v>
      </c>
      <c r="P18" s="5">
        <v>4</v>
      </c>
      <c r="Q18" s="9">
        <f t="shared" si="4"/>
        <v>40</v>
      </c>
      <c r="R18" s="5">
        <v>1</v>
      </c>
      <c r="S18" s="9">
        <f t="shared" si="8"/>
        <v>10</v>
      </c>
      <c r="T18" s="5">
        <v>6</v>
      </c>
      <c r="U18" s="9">
        <f t="shared" si="5"/>
        <v>60</v>
      </c>
      <c r="V18" s="25">
        <f t="shared" si="6"/>
        <v>47.5</v>
      </c>
    </row>
    <row r="19" spans="1:22" s="3" customFormat="1" ht="50.1" customHeight="1" x14ac:dyDescent="0.2">
      <c r="A19" s="13" t="s">
        <v>9</v>
      </c>
      <c r="B19" s="14">
        <v>17</v>
      </c>
      <c r="C19" s="20" t="s">
        <v>61</v>
      </c>
      <c r="D19" s="24" t="s">
        <v>92</v>
      </c>
      <c r="E19" s="5">
        <v>22</v>
      </c>
      <c r="F19" s="5">
        <v>21</v>
      </c>
      <c r="G19" s="9">
        <f t="shared" si="0"/>
        <v>95.5</v>
      </c>
      <c r="H19" s="5">
        <v>20</v>
      </c>
      <c r="I19" s="9">
        <f t="shared" si="1"/>
        <v>90.9</v>
      </c>
      <c r="J19" s="5">
        <v>20</v>
      </c>
      <c r="K19" s="9">
        <f t="shared" si="7"/>
        <v>90.9</v>
      </c>
      <c r="L19" s="5">
        <v>19</v>
      </c>
      <c r="M19" s="9">
        <f t="shared" si="2"/>
        <v>86.4</v>
      </c>
      <c r="N19" s="5">
        <v>17</v>
      </c>
      <c r="O19" s="9">
        <f t="shared" si="3"/>
        <v>77.3</v>
      </c>
      <c r="P19" s="5">
        <v>18</v>
      </c>
      <c r="Q19" s="9">
        <f t="shared" si="4"/>
        <v>81.8</v>
      </c>
      <c r="R19" s="5">
        <v>2</v>
      </c>
      <c r="S19" s="9">
        <f t="shared" si="8"/>
        <v>9.1</v>
      </c>
      <c r="T19" s="5">
        <v>9</v>
      </c>
      <c r="U19" s="9">
        <f t="shared" si="5"/>
        <v>40.9</v>
      </c>
      <c r="V19" s="25">
        <f t="shared" si="6"/>
        <v>71.599999999999994</v>
      </c>
    </row>
    <row r="20" spans="1:22" s="3" customFormat="1" ht="50.1" customHeight="1" x14ac:dyDescent="0.2">
      <c r="A20" s="13" t="s">
        <v>10</v>
      </c>
      <c r="B20" s="14">
        <v>18</v>
      </c>
      <c r="C20" s="21" t="s">
        <v>62</v>
      </c>
      <c r="D20" s="24" t="s">
        <v>93</v>
      </c>
      <c r="E20" s="22" t="s">
        <v>105</v>
      </c>
      <c r="F20" s="5"/>
      <c r="G20" s="9">
        <v>0</v>
      </c>
      <c r="H20" s="5"/>
      <c r="I20" s="9">
        <v>0</v>
      </c>
      <c r="J20" s="5"/>
      <c r="K20" s="9">
        <v>0</v>
      </c>
      <c r="L20" s="5"/>
      <c r="M20" s="9">
        <v>0</v>
      </c>
      <c r="N20" s="5"/>
      <c r="O20" s="9">
        <v>0</v>
      </c>
      <c r="P20" s="5"/>
      <c r="Q20" s="9">
        <v>0</v>
      </c>
      <c r="R20" s="5"/>
      <c r="S20" s="9">
        <v>0</v>
      </c>
      <c r="T20" s="5"/>
      <c r="U20" s="9">
        <v>0</v>
      </c>
      <c r="V20" s="25">
        <f t="shared" si="6"/>
        <v>0</v>
      </c>
    </row>
    <row r="21" spans="1:22" s="3" customFormat="1" ht="50.1" customHeight="1" x14ac:dyDescent="0.2">
      <c r="A21" s="13" t="s">
        <v>10</v>
      </c>
      <c r="B21" s="14">
        <v>19</v>
      </c>
      <c r="C21" s="21" t="s">
        <v>63</v>
      </c>
      <c r="D21" s="24" t="s">
        <v>94</v>
      </c>
      <c r="E21" s="5">
        <v>14</v>
      </c>
      <c r="F21" s="5">
        <v>0</v>
      </c>
      <c r="G21" s="9">
        <f t="shared" ref="G21:G25" si="9">ROUND(F21/$E21*100,1)</f>
        <v>0</v>
      </c>
      <c r="H21" s="5">
        <v>0</v>
      </c>
      <c r="I21" s="9">
        <f t="shared" ref="I21:I25" si="10">ROUND(H21/$E21*100,1)</f>
        <v>0</v>
      </c>
      <c r="J21" s="5">
        <v>0</v>
      </c>
      <c r="K21" s="9">
        <f t="shared" ref="K21:K25" si="11">ROUND(J21/$E21*100,1)</f>
        <v>0</v>
      </c>
      <c r="L21" s="5">
        <v>0</v>
      </c>
      <c r="M21" s="9">
        <f t="shared" ref="M21:M25" si="12">ROUND(L21/$E21*100,1)</f>
        <v>0</v>
      </c>
      <c r="N21" s="5">
        <v>0</v>
      </c>
      <c r="O21" s="9">
        <f t="shared" ref="O21:O25" si="13">ROUND(N21/$E21*100,1)</f>
        <v>0</v>
      </c>
      <c r="P21" s="5">
        <v>0</v>
      </c>
      <c r="Q21" s="9">
        <f t="shared" ref="Q21:Q25" si="14">ROUND(P21/$E21*100,1)</f>
        <v>0</v>
      </c>
      <c r="R21" s="5">
        <v>0</v>
      </c>
      <c r="S21" s="9">
        <f t="shared" ref="S21:S25" si="15">ROUND(R21/$E21*100,1)</f>
        <v>0</v>
      </c>
      <c r="T21" s="5">
        <v>0</v>
      </c>
      <c r="U21" s="9">
        <f t="shared" ref="U21:U25" si="16">ROUND(T21/$E21*100,1)</f>
        <v>0</v>
      </c>
      <c r="V21" s="25">
        <f t="shared" si="6"/>
        <v>0</v>
      </c>
    </row>
    <row r="22" spans="1:22" s="3" customFormat="1" ht="50.1" customHeight="1" x14ac:dyDescent="0.2">
      <c r="A22" s="29" t="s">
        <v>11</v>
      </c>
      <c r="B22" s="14">
        <v>20</v>
      </c>
      <c r="C22" s="19" t="s">
        <v>62</v>
      </c>
      <c r="D22" s="24" t="s">
        <v>95</v>
      </c>
      <c r="E22" s="5">
        <v>21</v>
      </c>
      <c r="F22" s="5">
        <v>16</v>
      </c>
      <c r="G22" s="9">
        <f t="shared" si="9"/>
        <v>76.2</v>
      </c>
      <c r="H22" s="5">
        <v>16</v>
      </c>
      <c r="I22" s="9">
        <f t="shared" si="10"/>
        <v>76.2</v>
      </c>
      <c r="J22" s="5">
        <v>0</v>
      </c>
      <c r="K22" s="9">
        <f t="shared" si="11"/>
        <v>0</v>
      </c>
      <c r="L22" s="5">
        <v>0</v>
      </c>
      <c r="M22" s="9">
        <f t="shared" si="12"/>
        <v>0</v>
      </c>
      <c r="N22" s="5">
        <v>12</v>
      </c>
      <c r="O22" s="9">
        <f t="shared" si="13"/>
        <v>57.1</v>
      </c>
      <c r="P22" s="5">
        <v>10</v>
      </c>
      <c r="Q22" s="9">
        <f t="shared" si="14"/>
        <v>47.6</v>
      </c>
      <c r="R22" s="5">
        <v>2</v>
      </c>
      <c r="S22" s="9">
        <f t="shared" si="15"/>
        <v>9.5</v>
      </c>
      <c r="T22" s="5">
        <v>12</v>
      </c>
      <c r="U22" s="9">
        <f t="shared" si="16"/>
        <v>57.1</v>
      </c>
      <c r="V22" s="25">
        <f t="shared" si="6"/>
        <v>40.5</v>
      </c>
    </row>
    <row r="23" spans="1:22" s="3" customFormat="1" ht="50.1" customHeight="1" x14ac:dyDescent="0.2">
      <c r="A23" s="13" t="s">
        <v>11</v>
      </c>
      <c r="B23" s="14">
        <v>21</v>
      </c>
      <c r="C23" s="21" t="s">
        <v>64</v>
      </c>
      <c r="D23" s="24" t="s">
        <v>96</v>
      </c>
      <c r="E23" s="5">
        <v>13</v>
      </c>
      <c r="F23" s="5">
        <v>12</v>
      </c>
      <c r="G23" s="9">
        <f t="shared" si="9"/>
        <v>92.3</v>
      </c>
      <c r="H23" s="5">
        <v>12</v>
      </c>
      <c r="I23" s="9">
        <f t="shared" si="10"/>
        <v>92.3</v>
      </c>
      <c r="J23" s="5">
        <v>2</v>
      </c>
      <c r="K23" s="9">
        <f t="shared" si="11"/>
        <v>15.4</v>
      </c>
      <c r="L23" s="5">
        <v>1</v>
      </c>
      <c r="M23" s="9">
        <f t="shared" si="12"/>
        <v>7.7</v>
      </c>
      <c r="N23" s="5">
        <v>10</v>
      </c>
      <c r="O23" s="9">
        <f t="shared" si="13"/>
        <v>76.900000000000006</v>
      </c>
      <c r="P23" s="5">
        <v>10</v>
      </c>
      <c r="Q23" s="9">
        <f t="shared" si="14"/>
        <v>76.900000000000006</v>
      </c>
      <c r="R23" s="5">
        <v>5</v>
      </c>
      <c r="S23" s="9">
        <f t="shared" si="15"/>
        <v>38.5</v>
      </c>
      <c r="T23" s="5">
        <v>9</v>
      </c>
      <c r="U23" s="9">
        <f t="shared" si="16"/>
        <v>69.2</v>
      </c>
      <c r="V23" s="25">
        <f t="shared" si="6"/>
        <v>58.7</v>
      </c>
    </row>
    <row r="24" spans="1:22" s="3" customFormat="1" ht="50.1" customHeight="1" x14ac:dyDescent="0.2">
      <c r="A24" s="13" t="s">
        <v>11</v>
      </c>
      <c r="B24" s="14">
        <v>22</v>
      </c>
      <c r="C24" s="21" t="s">
        <v>65</v>
      </c>
      <c r="D24" s="24" t="s">
        <v>97</v>
      </c>
      <c r="E24" s="5">
        <v>11</v>
      </c>
      <c r="F24" s="5">
        <v>10</v>
      </c>
      <c r="G24" s="9">
        <f t="shared" si="9"/>
        <v>90.9</v>
      </c>
      <c r="H24" s="5">
        <v>10</v>
      </c>
      <c r="I24" s="9">
        <f t="shared" si="10"/>
        <v>90.9</v>
      </c>
      <c r="J24" s="5">
        <v>0</v>
      </c>
      <c r="K24" s="9">
        <f t="shared" si="11"/>
        <v>0</v>
      </c>
      <c r="L24" s="5">
        <v>0</v>
      </c>
      <c r="M24" s="9">
        <f t="shared" si="12"/>
        <v>0</v>
      </c>
      <c r="N24" s="5">
        <v>9</v>
      </c>
      <c r="O24" s="9">
        <f t="shared" si="13"/>
        <v>81.8</v>
      </c>
      <c r="P24" s="5">
        <v>8</v>
      </c>
      <c r="Q24" s="9">
        <f t="shared" si="14"/>
        <v>72.7</v>
      </c>
      <c r="R24" s="5">
        <v>0</v>
      </c>
      <c r="S24" s="9">
        <f t="shared" si="15"/>
        <v>0</v>
      </c>
      <c r="T24" s="5">
        <v>9</v>
      </c>
      <c r="U24" s="9">
        <f t="shared" si="16"/>
        <v>81.8</v>
      </c>
      <c r="V24" s="25">
        <f t="shared" si="6"/>
        <v>52.3</v>
      </c>
    </row>
    <row r="25" spans="1:22" s="3" customFormat="1" ht="50.1" customHeight="1" x14ac:dyDescent="0.2">
      <c r="A25" s="13" t="s">
        <v>11</v>
      </c>
      <c r="B25" s="14">
        <v>24</v>
      </c>
      <c r="C25" s="21" t="s">
        <v>66</v>
      </c>
      <c r="D25" s="24" t="s">
        <v>98</v>
      </c>
      <c r="E25" s="5">
        <v>6</v>
      </c>
      <c r="F25" s="5">
        <v>6</v>
      </c>
      <c r="G25" s="9">
        <f t="shared" si="9"/>
        <v>100</v>
      </c>
      <c r="H25" s="5">
        <v>6</v>
      </c>
      <c r="I25" s="9">
        <f t="shared" si="10"/>
        <v>100</v>
      </c>
      <c r="J25" s="5">
        <v>2</v>
      </c>
      <c r="K25" s="9">
        <f t="shared" si="11"/>
        <v>33.299999999999997</v>
      </c>
      <c r="L25" s="5">
        <v>2</v>
      </c>
      <c r="M25" s="9">
        <f t="shared" si="12"/>
        <v>33.299999999999997</v>
      </c>
      <c r="N25" s="5">
        <v>6</v>
      </c>
      <c r="O25" s="9">
        <f t="shared" si="13"/>
        <v>100</v>
      </c>
      <c r="P25" s="5">
        <v>6</v>
      </c>
      <c r="Q25" s="9">
        <f t="shared" si="14"/>
        <v>100</v>
      </c>
      <c r="R25" s="5">
        <v>3</v>
      </c>
      <c r="S25" s="9">
        <f t="shared" si="15"/>
        <v>50</v>
      </c>
      <c r="T25" s="5">
        <v>5</v>
      </c>
      <c r="U25" s="9">
        <f t="shared" si="16"/>
        <v>83.3</v>
      </c>
      <c r="V25" s="25">
        <f t="shared" si="6"/>
        <v>75</v>
      </c>
    </row>
  </sheetData>
  <autoFilter ref="A1:V26">
    <sortState ref="A2:V26">
      <sortCondition ref="B1:B26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zoomScale="80" zoomScaleNormal="80" workbookViewId="0">
      <selection activeCell="B8" sqref="B8"/>
    </sheetView>
  </sheetViews>
  <sheetFormatPr defaultRowHeight="12.75" x14ac:dyDescent="0.2"/>
  <cols>
    <col min="1" max="1" width="28.42578125" style="27" customWidth="1"/>
    <col min="2" max="2" width="69.28515625" customWidth="1"/>
    <col min="3" max="3" width="29.85546875" customWidth="1"/>
    <col min="4" max="4" width="28.42578125" customWidth="1"/>
  </cols>
  <sheetData>
    <row r="1" spans="1:4" ht="47.25" x14ac:dyDescent="0.2">
      <c r="A1" s="11" t="s">
        <v>13</v>
      </c>
      <c r="B1" s="11" t="s">
        <v>14</v>
      </c>
      <c r="C1" s="8" t="s">
        <v>33</v>
      </c>
      <c r="D1" s="8" t="s">
        <v>41</v>
      </c>
    </row>
    <row r="2" spans="1:4" ht="39.950000000000003" customHeight="1" x14ac:dyDescent="0.2">
      <c r="A2" s="28" t="s">
        <v>1</v>
      </c>
      <c r="B2" s="19" t="s">
        <v>49</v>
      </c>
      <c r="C2" s="18">
        <v>62.9</v>
      </c>
      <c r="D2" s="10">
        <v>2.4</v>
      </c>
    </row>
    <row r="3" spans="1:4" ht="39.950000000000003" customHeight="1" x14ac:dyDescent="0.2">
      <c r="A3" s="28" t="s">
        <v>15</v>
      </c>
      <c r="B3" s="19" t="s">
        <v>50</v>
      </c>
      <c r="C3" s="18">
        <v>82.7</v>
      </c>
      <c r="D3" s="10">
        <v>53.6</v>
      </c>
    </row>
    <row r="4" spans="1:4" ht="39.950000000000003" customHeight="1" x14ac:dyDescent="0.2">
      <c r="A4" s="15" t="s">
        <v>12</v>
      </c>
      <c r="B4" s="21" t="s">
        <v>67</v>
      </c>
      <c r="C4" s="18">
        <v>92.4</v>
      </c>
      <c r="D4" s="10">
        <v>38.5</v>
      </c>
    </row>
    <row r="5" spans="1:4" ht="39.950000000000003" customHeight="1" x14ac:dyDescent="0.2">
      <c r="A5" s="15" t="s">
        <v>12</v>
      </c>
      <c r="B5" s="21" t="s">
        <v>68</v>
      </c>
      <c r="C5" s="18">
        <v>28.6</v>
      </c>
      <c r="D5" s="10">
        <v>0</v>
      </c>
    </row>
    <row r="6" spans="1:4" ht="39.950000000000003" customHeight="1" x14ac:dyDescent="0.2">
      <c r="A6" s="15" t="s">
        <v>12</v>
      </c>
      <c r="B6" s="21" t="s">
        <v>69</v>
      </c>
      <c r="C6" s="18">
        <v>88.7</v>
      </c>
      <c r="D6" s="10">
        <v>33.700000000000003</v>
      </c>
    </row>
    <row r="7" spans="1:4" ht="39.950000000000003" customHeight="1" x14ac:dyDescent="0.2">
      <c r="A7" s="15" t="s">
        <v>2</v>
      </c>
      <c r="B7" s="19" t="s">
        <v>51</v>
      </c>
      <c r="C7" s="18">
        <v>78.599999999999994</v>
      </c>
      <c r="D7" s="10">
        <v>38.299999999999997</v>
      </c>
    </row>
    <row r="8" spans="1:4" ht="39.950000000000003" customHeight="1" x14ac:dyDescent="0.2">
      <c r="A8" s="15" t="s">
        <v>2</v>
      </c>
      <c r="B8" s="19" t="s">
        <v>52</v>
      </c>
      <c r="C8" s="18">
        <v>100</v>
      </c>
      <c r="D8" s="10">
        <v>0</v>
      </c>
    </row>
    <row r="9" spans="1:4" ht="39.950000000000003" customHeight="1" x14ac:dyDescent="0.2">
      <c r="A9" s="15" t="s">
        <v>2</v>
      </c>
      <c r="B9" s="19" t="s">
        <v>53</v>
      </c>
      <c r="C9" s="18">
        <v>85.7</v>
      </c>
      <c r="D9" s="10">
        <v>50</v>
      </c>
    </row>
    <row r="10" spans="1:4" ht="39.950000000000003" customHeight="1" x14ac:dyDescent="0.2">
      <c r="A10" s="15" t="s">
        <v>2</v>
      </c>
      <c r="B10" s="19" t="s">
        <v>54</v>
      </c>
      <c r="C10" s="18">
        <v>80.900000000000006</v>
      </c>
      <c r="D10" s="10">
        <v>47.9</v>
      </c>
    </row>
    <row r="11" spans="1:4" ht="39.950000000000003" customHeight="1" x14ac:dyDescent="0.2">
      <c r="A11" s="15" t="s">
        <v>5</v>
      </c>
      <c r="B11" s="19" t="s">
        <v>57</v>
      </c>
      <c r="C11" s="18">
        <v>98.7</v>
      </c>
      <c r="D11" s="10">
        <v>43.1</v>
      </c>
    </row>
    <row r="12" spans="1:4" ht="39.950000000000003" customHeight="1" x14ac:dyDescent="0.2">
      <c r="A12" s="15" t="s">
        <v>6</v>
      </c>
      <c r="B12" s="19" t="s">
        <v>58</v>
      </c>
      <c r="C12" s="18">
        <v>75.5</v>
      </c>
      <c r="D12" s="10">
        <v>44</v>
      </c>
    </row>
    <row r="13" spans="1:4" ht="39.950000000000003" customHeight="1" x14ac:dyDescent="0.2">
      <c r="A13" s="15" t="s">
        <v>3</v>
      </c>
      <c r="B13" s="19" t="s">
        <v>55</v>
      </c>
      <c r="C13" s="18">
        <v>78.900000000000006</v>
      </c>
      <c r="D13" s="10">
        <v>75.900000000000006</v>
      </c>
    </row>
    <row r="14" spans="1:4" ht="39.950000000000003" customHeight="1" x14ac:dyDescent="0.2">
      <c r="A14" s="15" t="s">
        <v>4</v>
      </c>
      <c r="B14" s="19" t="s">
        <v>56</v>
      </c>
      <c r="C14" s="18">
        <v>96.4</v>
      </c>
      <c r="D14" s="10">
        <v>78.5</v>
      </c>
    </row>
    <row r="15" spans="1:4" ht="39.950000000000003" customHeight="1" x14ac:dyDescent="0.2">
      <c r="A15" s="15" t="s">
        <v>7</v>
      </c>
      <c r="B15" s="19" t="s">
        <v>59</v>
      </c>
      <c r="C15" s="18">
        <v>100</v>
      </c>
      <c r="D15" s="10">
        <v>6.3</v>
      </c>
    </row>
    <row r="16" spans="1:4" ht="39.950000000000003" customHeight="1" x14ac:dyDescent="0.2">
      <c r="A16" s="15" t="s">
        <v>8</v>
      </c>
      <c r="B16" s="19" t="s">
        <v>60</v>
      </c>
      <c r="C16" s="18">
        <v>97.1</v>
      </c>
      <c r="D16" s="10">
        <v>48.2</v>
      </c>
    </row>
    <row r="17" spans="1:4" ht="39.950000000000003" customHeight="1" x14ac:dyDescent="0.2">
      <c r="A17" s="15" t="s">
        <v>8</v>
      </c>
      <c r="B17" s="19" t="s">
        <v>73</v>
      </c>
      <c r="C17" s="18">
        <v>67.099999999999994</v>
      </c>
      <c r="D17" s="10">
        <v>47.5</v>
      </c>
    </row>
    <row r="18" spans="1:4" ht="39.950000000000003" customHeight="1" x14ac:dyDescent="0.2">
      <c r="A18" s="15" t="s">
        <v>9</v>
      </c>
      <c r="B18" s="20" t="s">
        <v>61</v>
      </c>
      <c r="C18" s="18">
        <v>94.8</v>
      </c>
      <c r="D18" s="10">
        <v>71.599999999999994</v>
      </c>
    </row>
    <row r="19" spans="1:4" ht="39.950000000000003" customHeight="1" x14ac:dyDescent="0.2">
      <c r="A19" s="15" t="s">
        <v>10</v>
      </c>
      <c r="B19" s="21" t="s">
        <v>62</v>
      </c>
      <c r="C19" s="18">
        <v>0</v>
      </c>
      <c r="D19" s="10">
        <v>0</v>
      </c>
    </row>
    <row r="20" spans="1:4" ht="39.950000000000003" customHeight="1" x14ac:dyDescent="0.2">
      <c r="A20" s="15" t="s">
        <v>10</v>
      </c>
      <c r="B20" s="21" t="s">
        <v>63</v>
      </c>
      <c r="C20" s="18">
        <v>28.6</v>
      </c>
      <c r="D20" s="10">
        <v>0</v>
      </c>
    </row>
    <row r="21" spans="1:4" ht="39.950000000000003" customHeight="1" x14ac:dyDescent="0.2">
      <c r="A21" s="15" t="s">
        <v>11</v>
      </c>
      <c r="B21" s="21" t="s">
        <v>62</v>
      </c>
      <c r="C21" s="18">
        <v>91.1</v>
      </c>
      <c r="D21" s="10">
        <v>40.5</v>
      </c>
    </row>
    <row r="22" spans="1:4" ht="39.950000000000003" customHeight="1" x14ac:dyDescent="0.2">
      <c r="A22" s="15" t="s">
        <v>11</v>
      </c>
      <c r="B22" s="21" t="s">
        <v>64</v>
      </c>
      <c r="C22" s="18">
        <v>89</v>
      </c>
      <c r="D22" s="10">
        <v>58.7</v>
      </c>
    </row>
    <row r="23" spans="1:4" ht="39.950000000000003" customHeight="1" x14ac:dyDescent="0.2">
      <c r="A23" s="15" t="s">
        <v>11</v>
      </c>
      <c r="B23" s="21" t="s">
        <v>65</v>
      </c>
      <c r="C23" s="18">
        <v>100</v>
      </c>
      <c r="D23" s="10">
        <v>52.3</v>
      </c>
    </row>
    <row r="24" spans="1:4" ht="39.950000000000003" customHeight="1" x14ac:dyDescent="0.2">
      <c r="A24" s="15" t="s">
        <v>11</v>
      </c>
      <c r="B24" s="21" t="s">
        <v>66</v>
      </c>
      <c r="C24" s="18">
        <v>93.9</v>
      </c>
      <c r="D24" s="18">
        <v>75</v>
      </c>
    </row>
  </sheetData>
  <sortState ref="B2:D24">
    <sortCondition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73" sqref="F73"/>
    </sheetView>
  </sheetViews>
  <sheetFormatPr defaultRowHeight="12.75" x14ac:dyDescent="0.2"/>
  <cols>
    <col min="1" max="1" width="9.140625" customWidth="1"/>
    <col min="2" max="2" width="40.7109375" bestFit="1" customWidth="1"/>
    <col min="3" max="3" width="16.5703125" customWidth="1"/>
    <col min="4" max="4" width="18.28515625" customWidth="1"/>
    <col min="5" max="5" width="16.5703125" customWidth="1"/>
    <col min="6" max="6" width="18.28515625" customWidth="1"/>
  </cols>
  <sheetData>
    <row r="1" spans="1:6" ht="71.25" x14ac:dyDescent="0.2">
      <c r="A1" s="30" t="s">
        <v>100</v>
      </c>
      <c r="B1" s="31" t="s">
        <v>13</v>
      </c>
      <c r="C1" s="30" t="s">
        <v>103</v>
      </c>
      <c r="D1" s="30" t="s">
        <v>104</v>
      </c>
      <c r="E1" s="30" t="s">
        <v>106</v>
      </c>
      <c r="F1" s="30" t="s">
        <v>107</v>
      </c>
    </row>
    <row r="2" spans="1:6" ht="14.25" x14ac:dyDescent="0.2">
      <c r="A2" s="32">
        <v>1</v>
      </c>
      <c r="B2" s="33" t="s">
        <v>78</v>
      </c>
      <c r="C2" s="34">
        <v>92.4</v>
      </c>
      <c r="D2" s="30">
        <v>38.5</v>
      </c>
      <c r="E2" s="32">
        <v>100</v>
      </c>
      <c r="F2" s="30">
        <v>41.4</v>
      </c>
    </row>
    <row r="3" spans="1:6" ht="14.25" x14ac:dyDescent="0.2">
      <c r="A3" s="32">
        <v>2</v>
      </c>
      <c r="B3" s="33" t="s">
        <v>82</v>
      </c>
      <c r="C3" s="34">
        <v>100</v>
      </c>
      <c r="D3" s="30">
        <v>0</v>
      </c>
      <c r="E3" s="32">
        <v>100</v>
      </c>
      <c r="F3" s="30">
        <v>0</v>
      </c>
    </row>
    <row r="4" spans="1:6" ht="14.25" x14ac:dyDescent="0.2">
      <c r="A4" s="32">
        <v>3</v>
      </c>
      <c r="B4" s="33" t="s">
        <v>85</v>
      </c>
      <c r="C4" s="34">
        <v>98.7</v>
      </c>
      <c r="D4" s="30">
        <v>43.1</v>
      </c>
      <c r="E4" s="32">
        <v>98.6</v>
      </c>
      <c r="F4" s="30">
        <v>32</v>
      </c>
    </row>
    <row r="5" spans="1:6" ht="14.25" x14ac:dyDescent="0.2">
      <c r="A5" s="32">
        <v>4</v>
      </c>
      <c r="B5" s="33" t="s">
        <v>89</v>
      </c>
      <c r="C5" s="34">
        <v>100</v>
      </c>
      <c r="D5" s="30">
        <v>6.3</v>
      </c>
      <c r="E5" s="32">
        <v>98.6</v>
      </c>
      <c r="F5" s="30">
        <v>0</v>
      </c>
    </row>
    <row r="6" spans="1:6" ht="14.25" x14ac:dyDescent="0.2">
      <c r="A6" s="32">
        <v>5</v>
      </c>
      <c r="B6" s="33" t="s">
        <v>88</v>
      </c>
      <c r="C6" s="34">
        <v>96.4</v>
      </c>
      <c r="D6" s="30">
        <v>78.5</v>
      </c>
      <c r="E6" s="32">
        <v>94</v>
      </c>
      <c r="F6" s="30">
        <v>26.5</v>
      </c>
    </row>
    <row r="7" spans="1:6" ht="14.25" x14ac:dyDescent="0.2">
      <c r="A7" s="32">
        <v>6</v>
      </c>
      <c r="B7" s="33" t="s">
        <v>92</v>
      </c>
      <c r="C7" s="34">
        <v>94.8</v>
      </c>
      <c r="D7" s="30">
        <v>71.599999999999994</v>
      </c>
      <c r="E7" s="32">
        <v>89.8</v>
      </c>
      <c r="F7" s="30">
        <v>40.200000000000003</v>
      </c>
    </row>
    <row r="8" spans="1:6" ht="14.25" x14ac:dyDescent="0.2">
      <c r="A8" s="32">
        <v>7</v>
      </c>
      <c r="B8" s="33" t="s">
        <v>86</v>
      </c>
      <c r="C8" s="34">
        <v>75.5</v>
      </c>
      <c r="D8" s="30">
        <v>44</v>
      </c>
      <c r="E8" s="32">
        <v>88.8</v>
      </c>
      <c r="F8" s="30">
        <v>54.5</v>
      </c>
    </row>
    <row r="9" spans="1:6" ht="14.25" x14ac:dyDescent="0.2">
      <c r="A9" s="32">
        <v>8</v>
      </c>
      <c r="B9" s="33" t="s">
        <v>90</v>
      </c>
      <c r="C9" s="34">
        <v>97.1</v>
      </c>
      <c r="D9" s="30">
        <v>48.2</v>
      </c>
      <c r="E9" s="32">
        <v>85.7</v>
      </c>
      <c r="F9" s="30">
        <v>0</v>
      </c>
    </row>
    <row r="10" spans="1:6" ht="14.25" x14ac:dyDescent="0.2">
      <c r="A10" s="32">
        <v>9</v>
      </c>
      <c r="B10" s="33" t="s">
        <v>81</v>
      </c>
      <c r="C10" s="34">
        <v>78.599999999999994</v>
      </c>
      <c r="D10" s="30">
        <v>38.299999999999997</v>
      </c>
      <c r="E10" s="32">
        <v>81.3</v>
      </c>
      <c r="F10" s="30">
        <v>36.799999999999997</v>
      </c>
    </row>
    <row r="11" spans="1:6" ht="14.25" x14ac:dyDescent="0.2">
      <c r="A11" s="32">
        <v>10</v>
      </c>
      <c r="B11" s="33" t="s">
        <v>98</v>
      </c>
      <c r="C11" s="34">
        <v>93.9</v>
      </c>
      <c r="D11" s="30">
        <v>75</v>
      </c>
      <c r="E11" s="32">
        <v>81</v>
      </c>
      <c r="F11" s="30">
        <v>0</v>
      </c>
    </row>
    <row r="12" spans="1:6" ht="14.25" x14ac:dyDescent="0.2">
      <c r="A12" s="32">
        <v>11</v>
      </c>
      <c r="B12" s="33" t="s">
        <v>84</v>
      </c>
      <c r="C12" s="34">
        <v>80.900000000000006</v>
      </c>
      <c r="D12" s="30">
        <v>47.9</v>
      </c>
      <c r="E12" s="32">
        <v>79.599999999999994</v>
      </c>
      <c r="F12" s="30">
        <v>39.700000000000003</v>
      </c>
    </row>
    <row r="13" spans="1:6" ht="14.25" x14ac:dyDescent="0.2">
      <c r="A13" s="32">
        <v>12</v>
      </c>
      <c r="B13" s="33" t="s">
        <v>97</v>
      </c>
      <c r="C13" s="34">
        <v>100</v>
      </c>
      <c r="D13" s="30">
        <v>52.3</v>
      </c>
      <c r="E13" s="32">
        <v>75.3</v>
      </c>
      <c r="F13" s="30">
        <v>24.2</v>
      </c>
    </row>
    <row r="14" spans="1:6" ht="14.25" x14ac:dyDescent="0.2">
      <c r="A14" s="32">
        <v>13</v>
      </c>
      <c r="B14" s="33" t="s">
        <v>87</v>
      </c>
      <c r="C14" s="34">
        <v>78.900000000000006</v>
      </c>
      <c r="D14" s="30">
        <v>75.900000000000006</v>
      </c>
      <c r="E14" s="32">
        <v>74.8</v>
      </c>
      <c r="F14" s="30">
        <v>0</v>
      </c>
    </row>
    <row r="15" spans="1:6" ht="14.25" x14ac:dyDescent="0.2">
      <c r="A15" s="32">
        <v>14</v>
      </c>
      <c r="B15" s="33" t="s">
        <v>91</v>
      </c>
      <c r="C15" s="34">
        <v>67.099999999999994</v>
      </c>
      <c r="D15" s="30">
        <v>47.5</v>
      </c>
      <c r="E15" s="32">
        <v>73.5</v>
      </c>
      <c r="F15" s="30">
        <v>31.8</v>
      </c>
    </row>
    <row r="16" spans="1:6" ht="14.25" x14ac:dyDescent="0.2">
      <c r="A16" s="32">
        <v>15</v>
      </c>
      <c r="B16" s="33" t="s">
        <v>96</v>
      </c>
      <c r="C16" s="34">
        <v>89</v>
      </c>
      <c r="D16" s="30">
        <v>58.7</v>
      </c>
      <c r="E16" s="32">
        <v>69</v>
      </c>
      <c r="F16" s="30">
        <v>54.6</v>
      </c>
    </row>
    <row r="17" spans="1:6" ht="14.25" x14ac:dyDescent="0.2">
      <c r="A17" s="32">
        <v>16</v>
      </c>
      <c r="B17" s="33" t="s">
        <v>83</v>
      </c>
      <c r="C17" s="34">
        <v>85.7</v>
      </c>
      <c r="D17" s="30">
        <v>50</v>
      </c>
      <c r="E17" s="32">
        <v>67.900000000000006</v>
      </c>
      <c r="F17" s="30">
        <v>13.9</v>
      </c>
    </row>
    <row r="18" spans="1:6" ht="14.25" x14ac:dyDescent="0.2">
      <c r="A18" s="32">
        <v>17</v>
      </c>
      <c r="B18" s="33" t="s">
        <v>76</v>
      </c>
      <c r="C18" s="34">
        <v>62.9</v>
      </c>
      <c r="D18" s="30">
        <v>2.4</v>
      </c>
      <c r="E18" s="32">
        <v>51.5</v>
      </c>
      <c r="F18" s="30">
        <v>0.6</v>
      </c>
    </row>
    <row r="19" spans="1:6" ht="14.25" x14ac:dyDescent="0.2">
      <c r="A19" s="32">
        <v>18</v>
      </c>
      <c r="B19" s="33" t="s">
        <v>95</v>
      </c>
      <c r="C19" s="34">
        <v>91.1</v>
      </c>
      <c r="D19" s="30">
        <v>40.5</v>
      </c>
      <c r="E19" s="32">
        <v>30.4</v>
      </c>
      <c r="F19" s="30">
        <v>0</v>
      </c>
    </row>
    <row r="20" spans="1:6" ht="14.25" x14ac:dyDescent="0.2">
      <c r="A20" s="32">
        <v>19</v>
      </c>
      <c r="B20" s="33" t="s">
        <v>93</v>
      </c>
      <c r="C20" s="34">
        <v>0</v>
      </c>
      <c r="D20" s="30">
        <v>0</v>
      </c>
      <c r="E20" s="32">
        <v>29.8</v>
      </c>
      <c r="F20" s="30">
        <v>0</v>
      </c>
    </row>
    <row r="21" spans="1:6" ht="14.25" x14ac:dyDescent="0.2">
      <c r="A21" s="32">
        <v>20</v>
      </c>
      <c r="B21" s="33" t="s">
        <v>77</v>
      </c>
      <c r="C21" s="34">
        <v>82.7</v>
      </c>
      <c r="D21" s="30">
        <v>53.6</v>
      </c>
      <c r="E21" s="32">
        <v>28.6</v>
      </c>
      <c r="F21" s="30">
        <v>0</v>
      </c>
    </row>
    <row r="22" spans="1:6" ht="14.25" x14ac:dyDescent="0.2">
      <c r="A22" s="30">
        <v>21</v>
      </c>
      <c r="B22" s="35" t="s">
        <v>101</v>
      </c>
      <c r="C22" s="34">
        <v>28.6</v>
      </c>
      <c r="D22" s="30">
        <v>0</v>
      </c>
      <c r="E22" s="32">
        <v>28.6</v>
      </c>
      <c r="F22" s="30">
        <v>0</v>
      </c>
    </row>
    <row r="23" spans="1:6" ht="14.25" x14ac:dyDescent="0.2">
      <c r="A23" s="30">
        <v>22</v>
      </c>
      <c r="B23" s="35" t="s">
        <v>94</v>
      </c>
      <c r="C23" s="34">
        <v>28.6</v>
      </c>
      <c r="D23" s="30">
        <v>0</v>
      </c>
      <c r="E23" s="32">
        <v>28.6</v>
      </c>
      <c r="F23" s="30">
        <v>0</v>
      </c>
    </row>
    <row r="24" spans="1:6" ht="14.25" x14ac:dyDescent="0.2">
      <c r="A24" s="30">
        <v>23</v>
      </c>
      <c r="B24" s="35" t="s">
        <v>80</v>
      </c>
      <c r="C24" s="34">
        <v>88.7</v>
      </c>
      <c r="D24" s="30">
        <v>33.700000000000003</v>
      </c>
      <c r="E24" s="32">
        <v>0</v>
      </c>
      <c r="F24" s="30">
        <v>0</v>
      </c>
    </row>
  </sheetData>
  <autoFilter ref="A1:F24">
    <sortState ref="A2:I24">
      <sortCondition ref="A1:A24"/>
    </sortState>
  </autoFilter>
  <sortState ref="A2:C24">
    <sortCondition ref="B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Карточка сотрудника</vt:lpstr>
      <vt:lpstr>Портфолио</vt:lpstr>
      <vt:lpstr>Свод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2022-12-13T23:16:26Z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