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ka_Dombrovskaya\Desktop\вика\МОНИТОРИНГИ\Мониторинг учебных планов\"/>
    </mc:Choice>
  </mc:AlternateContent>
  <bookViews>
    <workbookView xWindow="0" yWindow="0" windowWidth="28800" windowHeight="11775" tabRatio="601"/>
  </bookViews>
  <sheets>
    <sheet name="СВОД 29.08" sheetId="2" r:id="rId1"/>
  </sheets>
  <definedNames>
    <definedName name="_xlnm._FilterDatabase" localSheetId="0" hidden="1">'СВОД 29.08'!$A$2:$BF$157</definedName>
  </definedNames>
  <calcPr calcId="162913"/>
</workbook>
</file>

<file path=xl/calcChain.xml><?xml version="1.0" encoding="utf-8"?>
<calcChain xmlns="http://schemas.openxmlformats.org/spreadsheetml/2006/main">
  <c r="AZ156" i="2" l="1"/>
  <c r="BB157" i="2"/>
  <c r="BA157" i="2"/>
  <c r="AZ157" i="2"/>
  <c r="BC157" i="2" s="1"/>
  <c r="BD157" i="2" s="1"/>
  <c r="BB156" i="2"/>
  <c r="BA156" i="2"/>
  <c r="BB129" i="2"/>
  <c r="BA129" i="2"/>
  <c r="AZ129" i="2"/>
  <c r="BB124" i="2"/>
  <c r="BA124" i="2"/>
  <c r="AZ124" i="2"/>
  <c r="BB123" i="2"/>
  <c r="BA123" i="2"/>
  <c r="AZ123" i="2"/>
  <c r="BB94" i="2"/>
  <c r="BA94" i="2"/>
  <c r="AZ94" i="2"/>
  <c r="BB80" i="2"/>
  <c r="BA80" i="2"/>
  <c r="AZ80" i="2"/>
  <c r="BB69" i="2"/>
  <c r="BA69" i="2"/>
  <c r="AZ69" i="2"/>
  <c r="BB20" i="2"/>
  <c r="BA20" i="2"/>
  <c r="AZ20" i="2"/>
  <c r="BB155" i="2"/>
  <c r="BA155" i="2"/>
  <c r="AZ155" i="2"/>
  <c r="BB148" i="2"/>
  <c r="BA148" i="2"/>
  <c r="AZ148" i="2"/>
  <c r="BB146" i="2"/>
  <c r="BA146" i="2"/>
  <c r="AZ146" i="2"/>
  <c r="BB144" i="2"/>
  <c r="BA144" i="2"/>
  <c r="AZ144" i="2"/>
  <c r="BB138" i="2"/>
  <c r="BA138" i="2"/>
  <c r="AZ138" i="2"/>
  <c r="BB128" i="2"/>
  <c r="BA128" i="2"/>
  <c r="AZ128" i="2"/>
  <c r="BB109" i="2"/>
  <c r="BA109" i="2"/>
  <c r="AZ109" i="2"/>
  <c r="BB92" i="2"/>
  <c r="BA92" i="2"/>
  <c r="AZ92" i="2"/>
  <c r="BB53" i="2"/>
  <c r="BA53" i="2"/>
  <c r="AZ53" i="2"/>
  <c r="BB47" i="2"/>
  <c r="BA47" i="2"/>
  <c r="AZ47" i="2"/>
  <c r="BB46" i="2"/>
  <c r="BA46" i="2"/>
  <c r="AZ46" i="2"/>
  <c r="BB45" i="2"/>
  <c r="BA45" i="2"/>
  <c r="AZ45" i="2"/>
  <c r="BB44" i="2"/>
  <c r="BA44" i="2"/>
  <c r="AZ44" i="2"/>
  <c r="BB13" i="2"/>
  <c r="BA13" i="2"/>
  <c r="AZ13" i="2"/>
  <c r="BA8" i="2"/>
  <c r="AZ8" i="2"/>
  <c r="BA7" i="2"/>
  <c r="AZ7" i="2"/>
  <c r="BB149" i="2"/>
  <c r="BA149" i="2"/>
  <c r="AZ149" i="2"/>
  <c r="BB150" i="2"/>
  <c r="BA150" i="2"/>
  <c r="AZ150" i="2"/>
  <c r="BB151" i="2"/>
  <c r="BA151" i="2"/>
  <c r="AZ151" i="2"/>
  <c r="BB147" i="2"/>
  <c r="BA147" i="2"/>
  <c r="AZ147" i="2"/>
  <c r="BB141" i="2"/>
  <c r="BA141" i="2"/>
  <c r="AZ141" i="2"/>
  <c r="BB142" i="2"/>
  <c r="BA142" i="2"/>
  <c r="AZ142" i="2"/>
  <c r="BB140" i="2"/>
  <c r="BA140" i="2"/>
  <c r="AZ140" i="2"/>
  <c r="BB139" i="2"/>
  <c r="BA139" i="2"/>
  <c r="AZ139" i="2"/>
  <c r="BB143" i="2"/>
  <c r="BA143" i="2"/>
  <c r="AZ143" i="2"/>
  <c r="BB136" i="2"/>
  <c r="BA136" i="2"/>
  <c r="AZ136" i="2"/>
  <c r="BB134" i="2"/>
  <c r="BA134" i="2"/>
  <c r="AZ134" i="2"/>
  <c r="BB135" i="2"/>
  <c r="BA135" i="2"/>
  <c r="AZ135" i="2"/>
  <c r="BB137" i="2"/>
  <c r="BA137" i="2"/>
  <c r="AZ137" i="2"/>
  <c r="BB127" i="2"/>
  <c r="BA127" i="2"/>
  <c r="AZ127" i="2"/>
  <c r="BB132" i="2"/>
  <c r="BA132" i="2"/>
  <c r="AZ132" i="2"/>
  <c r="BB126" i="2"/>
  <c r="BA126" i="2"/>
  <c r="AZ126" i="2"/>
  <c r="BB130" i="2"/>
  <c r="BA130" i="2"/>
  <c r="AZ130" i="2"/>
  <c r="BB133" i="2"/>
  <c r="BA133" i="2"/>
  <c r="AZ133" i="2"/>
  <c r="BB131" i="2"/>
  <c r="BA131" i="2"/>
  <c r="AZ131" i="2"/>
  <c r="BB125" i="2"/>
  <c r="BA125" i="2"/>
  <c r="AZ125" i="2"/>
  <c r="BB122" i="2"/>
  <c r="BA122" i="2"/>
  <c r="AZ122" i="2"/>
  <c r="BB116" i="2"/>
  <c r="BA116" i="2"/>
  <c r="AZ116" i="2"/>
  <c r="BB118" i="2"/>
  <c r="BA118" i="2"/>
  <c r="AZ118" i="2"/>
  <c r="BB117" i="2"/>
  <c r="BA117" i="2"/>
  <c r="AZ117" i="2"/>
  <c r="BB115" i="2"/>
  <c r="BA115" i="2"/>
  <c r="AZ115" i="2"/>
  <c r="BB121" i="2"/>
  <c r="BA121" i="2"/>
  <c r="AZ121" i="2"/>
  <c r="BB119" i="2"/>
  <c r="BA119" i="2"/>
  <c r="AZ119" i="2"/>
  <c r="BB120" i="2"/>
  <c r="BA120" i="2"/>
  <c r="AZ120" i="2"/>
  <c r="BB111" i="2"/>
  <c r="BA111" i="2"/>
  <c r="AZ111" i="2"/>
  <c r="BB114" i="2"/>
  <c r="BA114" i="2"/>
  <c r="AZ114" i="2"/>
  <c r="BB112" i="2"/>
  <c r="BA112" i="2"/>
  <c r="AZ112" i="2"/>
  <c r="BB113" i="2"/>
  <c r="BA113" i="2"/>
  <c r="AZ113" i="2"/>
  <c r="BB110" i="2"/>
  <c r="BA110" i="2"/>
  <c r="AZ110" i="2"/>
  <c r="BB104" i="2"/>
  <c r="BA104" i="2"/>
  <c r="AZ104" i="2"/>
  <c r="BB100" i="2"/>
  <c r="BA100" i="2"/>
  <c r="AZ100" i="2"/>
  <c r="BB106" i="2"/>
  <c r="BA106" i="2"/>
  <c r="AZ106" i="2"/>
  <c r="BB105" i="2"/>
  <c r="BA105" i="2"/>
  <c r="AZ105" i="2"/>
  <c r="BB108" i="2"/>
  <c r="BA108" i="2"/>
  <c r="AZ108" i="2"/>
  <c r="BB107" i="2"/>
  <c r="BA107" i="2"/>
  <c r="AZ107" i="2"/>
  <c r="BB103" i="2"/>
  <c r="BA103" i="2"/>
  <c r="AZ103" i="2"/>
  <c r="BB101" i="2"/>
  <c r="BA101" i="2"/>
  <c r="AZ101" i="2"/>
  <c r="BB99" i="2"/>
  <c r="BA99" i="2"/>
  <c r="AZ99" i="2"/>
  <c r="BB102" i="2"/>
  <c r="BA102" i="2"/>
  <c r="AZ102" i="2"/>
  <c r="BB96" i="2"/>
  <c r="BA96" i="2"/>
  <c r="AZ96" i="2"/>
  <c r="BB95" i="2"/>
  <c r="BA95" i="2"/>
  <c r="AZ95" i="2"/>
  <c r="BB98" i="2"/>
  <c r="BA98" i="2"/>
  <c r="AZ98" i="2"/>
  <c r="BB97" i="2"/>
  <c r="BA97" i="2"/>
  <c r="AZ97" i="2"/>
  <c r="BB93" i="2"/>
  <c r="BA93" i="2"/>
  <c r="AZ93" i="2"/>
  <c r="BB87" i="2"/>
  <c r="BA87" i="2"/>
  <c r="AZ87" i="2"/>
  <c r="BB89" i="2"/>
  <c r="BA89" i="2"/>
  <c r="AZ89" i="2"/>
  <c r="BB90" i="2"/>
  <c r="BA90" i="2"/>
  <c r="AZ90" i="2"/>
  <c r="BB88" i="2"/>
  <c r="BA88" i="2"/>
  <c r="AZ88" i="2"/>
  <c r="BB86" i="2"/>
  <c r="BA86" i="2"/>
  <c r="AZ86" i="2"/>
  <c r="BB85" i="2"/>
  <c r="BA85" i="2"/>
  <c r="AZ85" i="2"/>
  <c r="BB76" i="2"/>
  <c r="BA76" i="2"/>
  <c r="AZ76" i="2"/>
  <c r="BB82" i="2"/>
  <c r="BA82" i="2"/>
  <c r="AZ82" i="2"/>
  <c r="BB83" i="2"/>
  <c r="BA83" i="2"/>
  <c r="AZ83" i="2"/>
  <c r="BB81" i="2"/>
  <c r="BA81" i="2"/>
  <c r="AZ81" i="2"/>
  <c r="BB84" i="2"/>
  <c r="BA84" i="2"/>
  <c r="AZ84" i="2"/>
  <c r="BB79" i="2"/>
  <c r="BA79" i="2"/>
  <c r="AZ79" i="2"/>
  <c r="BB77" i="2"/>
  <c r="BA77" i="2"/>
  <c r="AZ77" i="2"/>
  <c r="BB78" i="2"/>
  <c r="BA78" i="2"/>
  <c r="AZ78" i="2"/>
  <c r="BB75" i="2"/>
  <c r="BA75" i="2"/>
  <c r="AZ75" i="2"/>
  <c r="BB70" i="2"/>
  <c r="BA70" i="2"/>
  <c r="AZ70" i="2"/>
  <c r="BB68" i="2"/>
  <c r="BA68" i="2"/>
  <c r="AZ68" i="2"/>
  <c r="BB71" i="2"/>
  <c r="BA71" i="2"/>
  <c r="AZ71" i="2"/>
  <c r="BB74" i="2"/>
  <c r="BA74" i="2"/>
  <c r="AZ74" i="2"/>
  <c r="BB73" i="2"/>
  <c r="BA73" i="2"/>
  <c r="AZ73" i="2"/>
  <c r="BB67" i="2"/>
  <c r="BA67" i="2"/>
  <c r="AZ67" i="2"/>
  <c r="BB64" i="2"/>
  <c r="BA64" i="2"/>
  <c r="AZ64" i="2"/>
  <c r="BB66" i="2"/>
  <c r="BA66" i="2"/>
  <c r="AZ66" i="2"/>
  <c r="BB65" i="2"/>
  <c r="BA65" i="2"/>
  <c r="AZ65" i="2"/>
  <c r="BB63" i="2"/>
  <c r="BA63" i="2"/>
  <c r="AZ63" i="2"/>
  <c r="BB54" i="2"/>
  <c r="BA54" i="2"/>
  <c r="AZ54" i="2"/>
  <c r="BB57" i="2"/>
  <c r="BA57" i="2"/>
  <c r="AZ57" i="2"/>
  <c r="BB60" i="2"/>
  <c r="BA60" i="2"/>
  <c r="AZ60" i="2"/>
  <c r="BB56" i="2"/>
  <c r="BA56" i="2"/>
  <c r="AZ56" i="2"/>
  <c r="BB55" i="2"/>
  <c r="BA55" i="2"/>
  <c r="AZ55" i="2"/>
  <c r="BB58" i="2"/>
  <c r="BA58" i="2"/>
  <c r="AZ58" i="2"/>
  <c r="BB62" i="2"/>
  <c r="BA62" i="2"/>
  <c r="AZ62" i="2"/>
  <c r="BB61" i="2"/>
  <c r="BA61" i="2"/>
  <c r="AZ61" i="2"/>
  <c r="BB59" i="2"/>
  <c r="BA59" i="2"/>
  <c r="AZ59" i="2"/>
  <c r="BB51" i="2"/>
  <c r="BA51" i="2"/>
  <c r="AZ51" i="2"/>
  <c r="BB49" i="2"/>
  <c r="BA49" i="2"/>
  <c r="AZ49" i="2"/>
  <c r="BB52" i="2"/>
  <c r="BA52" i="2"/>
  <c r="AZ52" i="2"/>
  <c r="BB48" i="2"/>
  <c r="BA48" i="2"/>
  <c r="AZ48" i="2"/>
  <c r="BB50" i="2"/>
  <c r="BA50" i="2"/>
  <c r="AZ50" i="2"/>
  <c r="BB32" i="2"/>
  <c r="BA32" i="2"/>
  <c r="AZ32" i="2"/>
  <c r="BB19" i="2"/>
  <c r="BA19" i="2"/>
  <c r="AZ19" i="2"/>
  <c r="BB29" i="2"/>
  <c r="BA29" i="2"/>
  <c r="AZ29" i="2"/>
  <c r="BB24" i="2"/>
  <c r="BA24" i="2"/>
  <c r="AZ24" i="2"/>
  <c r="BB30" i="2"/>
  <c r="BA30" i="2"/>
  <c r="AZ30" i="2"/>
  <c r="BB26" i="2"/>
  <c r="BA26" i="2"/>
  <c r="AZ26" i="2"/>
  <c r="BB41" i="2"/>
  <c r="BA41" i="2"/>
  <c r="AZ41" i="2"/>
  <c r="BB42" i="2"/>
  <c r="BA42" i="2"/>
  <c r="AZ42" i="2"/>
  <c r="BB25" i="2"/>
  <c r="BA25" i="2"/>
  <c r="AZ25" i="2"/>
  <c r="BB34" i="2"/>
  <c r="BA34" i="2"/>
  <c r="AZ34" i="2"/>
  <c r="BB33" i="2"/>
  <c r="BA33" i="2"/>
  <c r="AZ33" i="2"/>
  <c r="BB21" i="2"/>
  <c r="BA21" i="2"/>
  <c r="AZ21" i="2"/>
  <c r="BB16" i="2"/>
  <c r="BA16" i="2"/>
  <c r="AZ16" i="2"/>
  <c r="BB28" i="2"/>
  <c r="BA28" i="2"/>
  <c r="AZ28" i="2"/>
  <c r="BB15" i="2"/>
  <c r="BA15" i="2"/>
  <c r="AZ15" i="2"/>
  <c r="BB38" i="2"/>
  <c r="BA38" i="2"/>
  <c r="AZ38" i="2"/>
  <c r="BB18" i="2"/>
  <c r="BA18" i="2"/>
  <c r="AZ18" i="2"/>
  <c r="BB43" i="2"/>
  <c r="BA43" i="2"/>
  <c r="AZ43" i="2"/>
  <c r="BB39" i="2"/>
  <c r="BA39" i="2"/>
  <c r="AZ39" i="2"/>
  <c r="BB36" i="2"/>
  <c r="BA36" i="2"/>
  <c r="AZ36" i="2"/>
  <c r="BB31" i="2"/>
  <c r="BA31" i="2"/>
  <c r="AZ31" i="2"/>
  <c r="BB17" i="2"/>
  <c r="BA17" i="2"/>
  <c r="AZ17" i="2"/>
  <c r="BB23" i="2"/>
  <c r="BA23" i="2"/>
  <c r="AZ23" i="2"/>
  <c r="BB37" i="2"/>
  <c r="BA37" i="2"/>
  <c r="AZ37" i="2"/>
  <c r="BB35" i="2"/>
  <c r="BA35" i="2"/>
  <c r="AZ35" i="2"/>
  <c r="BB40" i="2"/>
  <c r="BA40" i="2"/>
  <c r="AZ40" i="2"/>
  <c r="BB22" i="2"/>
  <c r="BA22" i="2"/>
  <c r="AZ22" i="2"/>
  <c r="BB14" i="2"/>
  <c r="BA14" i="2"/>
  <c r="AZ14" i="2"/>
  <c r="BB10" i="2"/>
  <c r="BA10" i="2"/>
  <c r="AZ10" i="2"/>
  <c r="BB12" i="2"/>
  <c r="BA12" i="2"/>
  <c r="AZ12" i="2"/>
  <c r="BB11" i="2"/>
  <c r="BA11" i="2"/>
  <c r="AZ11" i="2"/>
  <c r="BB5" i="2"/>
  <c r="BA5" i="2"/>
  <c r="AZ5" i="2"/>
  <c r="BB6" i="2"/>
  <c r="BA6" i="2"/>
  <c r="AZ6" i="2"/>
  <c r="BB3" i="2"/>
  <c r="BA3" i="2"/>
  <c r="AZ3" i="2"/>
  <c r="BB4" i="2"/>
  <c r="BA4" i="2"/>
  <c r="AZ4" i="2"/>
  <c r="BA91" i="2"/>
  <c r="AZ91" i="2"/>
  <c r="BC142" i="2" l="1"/>
  <c r="BD142" i="2" s="1"/>
  <c r="BC8" i="2"/>
  <c r="BC123" i="2"/>
  <c r="BD123" i="2" s="1"/>
  <c r="BC156" i="2"/>
  <c r="BD156" i="2" s="1"/>
  <c r="BC110" i="2"/>
  <c r="BD110" i="2" s="1"/>
  <c r="BC45" i="2"/>
  <c r="BD45" i="2" s="1"/>
  <c r="BC80" i="2"/>
  <c r="BD80" i="2" s="1"/>
  <c r="BC129" i="2"/>
  <c r="BD129" i="2" s="1"/>
  <c r="BC53" i="2"/>
  <c r="BD53" i="2" s="1"/>
  <c r="BC155" i="2"/>
  <c r="BD155" i="2" s="1"/>
  <c r="BC94" i="2"/>
  <c r="BD94" i="2" s="1"/>
  <c r="BC140" i="2"/>
  <c r="BD140" i="2" s="1"/>
  <c r="BC138" i="2"/>
  <c r="BD138" i="2" s="1"/>
  <c r="BC121" i="2"/>
  <c r="BD121" i="2" s="1"/>
  <c r="BC5" i="2"/>
  <c r="BD5" i="2" s="1"/>
  <c r="BC11" i="2"/>
  <c r="BD11" i="2" s="1"/>
  <c r="BC38" i="2"/>
  <c r="BD38" i="2" s="1"/>
  <c r="BC21" i="2"/>
  <c r="BD21" i="2" s="1"/>
  <c r="BC30" i="2"/>
  <c r="BD30" i="2" s="1"/>
  <c r="BC32" i="2"/>
  <c r="BD32" i="2" s="1"/>
  <c r="BC51" i="2"/>
  <c r="BD51" i="2" s="1"/>
  <c r="BC112" i="2"/>
  <c r="BD112" i="2" s="1"/>
  <c r="BC10" i="2"/>
  <c r="BD10" i="2" s="1"/>
  <c r="BC46" i="2"/>
  <c r="BD46" i="2" s="1"/>
  <c r="BC78" i="2"/>
  <c r="BD78" i="2" s="1"/>
  <c r="BC89" i="2"/>
  <c r="BD89" i="2" s="1"/>
  <c r="BC93" i="2"/>
  <c r="BD93" i="2" s="1"/>
  <c r="BC98" i="2"/>
  <c r="BD98" i="2" s="1"/>
  <c r="BC99" i="2"/>
  <c r="BD99" i="2" s="1"/>
  <c r="BC117" i="2"/>
  <c r="BD117" i="2" s="1"/>
  <c r="BC126" i="2"/>
  <c r="BD126" i="2" s="1"/>
  <c r="BC135" i="2"/>
  <c r="BD135" i="2" s="1"/>
  <c r="BC13" i="2"/>
  <c r="BD13" i="2" s="1"/>
  <c r="BC128" i="2"/>
  <c r="BD128" i="2" s="1"/>
  <c r="BC148" i="2"/>
  <c r="BD148" i="2" s="1"/>
  <c r="BC54" i="2"/>
  <c r="BD54" i="2" s="1"/>
  <c r="BC66" i="2"/>
  <c r="BD66" i="2" s="1"/>
  <c r="BC74" i="2"/>
  <c r="BD74" i="2" s="1"/>
  <c r="BC75" i="2"/>
  <c r="BD75" i="2" s="1"/>
  <c r="BC47" i="2"/>
  <c r="BD47" i="2" s="1"/>
  <c r="BC3" i="2"/>
  <c r="BD3" i="2" s="1"/>
  <c r="BC17" i="2"/>
  <c r="BD17" i="2" s="1"/>
  <c r="BC43" i="2"/>
  <c r="BD43" i="2" s="1"/>
  <c r="BC28" i="2"/>
  <c r="BD28" i="2" s="1"/>
  <c r="BC34" i="2"/>
  <c r="BD34" i="2" s="1"/>
  <c r="BC26" i="2"/>
  <c r="BD26" i="2" s="1"/>
  <c r="BC60" i="2"/>
  <c r="BD60" i="2" s="1"/>
  <c r="BC57" i="2"/>
  <c r="BD57" i="2" s="1"/>
  <c r="BC65" i="2"/>
  <c r="BD65" i="2" s="1"/>
  <c r="BC76" i="2"/>
  <c r="BD76" i="2" s="1"/>
  <c r="BC90" i="2"/>
  <c r="BD90" i="2" s="1"/>
  <c r="BC97" i="2"/>
  <c r="BD97" i="2" s="1"/>
  <c r="BC107" i="2"/>
  <c r="BD107" i="2" s="1"/>
  <c r="BC100" i="2"/>
  <c r="BD100" i="2" s="1"/>
  <c r="BC122" i="2"/>
  <c r="BD122" i="2" s="1"/>
  <c r="BC130" i="2"/>
  <c r="BD130" i="2" s="1"/>
  <c r="BC20" i="2"/>
  <c r="BD20" i="2" s="1"/>
  <c r="BC88" i="2"/>
  <c r="BD88" i="2" s="1"/>
  <c r="BC103" i="2"/>
  <c r="BD103" i="2" s="1"/>
  <c r="BC106" i="2"/>
  <c r="BD106" i="2" s="1"/>
  <c r="BC109" i="2"/>
  <c r="BD109" i="2" s="1"/>
  <c r="BC4" i="2"/>
  <c r="BD4" i="2" s="1"/>
  <c r="BC35" i="2"/>
  <c r="BD35" i="2" s="1"/>
  <c r="BC23" i="2"/>
  <c r="BD23" i="2" s="1"/>
  <c r="BC39" i="2"/>
  <c r="BD39" i="2" s="1"/>
  <c r="BC48" i="2"/>
  <c r="BD48" i="2" s="1"/>
  <c r="BC61" i="2"/>
  <c r="BD61" i="2" s="1"/>
  <c r="BC58" i="2"/>
  <c r="BD58" i="2" s="1"/>
  <c r="BC56" i="2"/>
  <c r="BD56" i="2" s="1"/>
  <c r="BC82" i="2"/>
  <c r="BD82" i="2" s="1"/>
  <c r="BC12" i="2"/>
  <c r="BD12" i="2" s="1"/>
  <c r="BC14" i="2"/>
  <c r="BD14" i="2" s="1"/>
  <c r="BC40" i="2"/>
  <c r="BD40" i="2" s="1"/>
  <c r="BC24" i="2"/>
  <c r="BD24" i="2" s="1"/>
  <c r="BC50" i="2"/>
  <c r="BD50" i="2" s="1"/>
  <c r="BC59" i="2"/>
  <c r="BD59" i="2" s="1"/>
  <c r="BC77" i="2"/>
  <c r="BD77" i="2" s="1"/>
  <c r="BC84" i="2"/>
  <c r="BD84" i="2" s="1"/>
  <c r="BC83" i="2"/>
  <c r="BD83" i="2" s="1"/>
  <c r="BC95" i="2"/>
  <c r="BD95" i="2" s="1"/>
  <c r="BC101" i="2"/>
  <c r="BD101" i="2" s="1"/>
  <c r="BC132" i="2"/>
  <c r="BD132" i="2" s="1"/>
  <c r="BC136" i="2"/>
  <c r="BD136" i="2" s="1"/>
  <c r="BC143" i="2"/>
  <c r="BD143" i="2" s="1"/>
  <c r="BC151" i="2"/>
  <c r="BD151" i="2" s="1"/>
  <c r="BC149" i="2"/>
  <c r="BD149" i="2" s="1"/>
  <c r="BC44" i="2"/>
  <c r="BD44" i="2" s="1"/>
  <c r="BC92" i="2"/>
  <c r="BD92" i="2" s="1"/>
  <c r="BC144" i="2"/>
  <c r="BD144" i="2" s="1"/>
  <c r="BC146" i="2"/>
  <c r="BD146" i="2" s="1"/>
  <c r="BC69" i="2"/>
  <c r="BD69" i="2" s="1"/>
  <c r="BC124" i="2"/>
  <c r="BD124" i="2" s="1"/>
  <c r="BC31" i="2"/>
  <c r="BD31" i="2" s="1"/>
  <c r="BC25" i="2"/>
  <c r="BD25" i="2" s="1"/>
  <c r="BC29" i="2"/>
  <c r="BD29" i="2" s="1"/>
  <c r="BC64" i="2"/>
  <c r="BD64" i="2" s="1"/>
  <c r="BC71" i="2"/>
  <c r="BD71" i="2" s="1"/>
  <c r="BC96" i="2"/>
  <c r="BD96" i="2" s="1"/>
  <c r="BC108" i="2"/>
  <c r="BD108" i="2" s="1"/>
  <c r="BC111" i="2"/>
  <c r="BD111" i="2" s="1"/>
  <c r="BC125" i="2"/>
  <c r="BD125" i="2" s="1"/>
  <c r="BC141" i="2"/>
  <c r="BD141" i="2" s="1"/>
  <c r="BC6" i="2"/>
  <c r="BD6" i="2" s="1"/>
  <c r="BC37" i="2"/>
  <c r="BD37" i="2" s="1"/>
  <c r="BC18" i="2"/>
  <c r="BD18" i="2" s="1"/>
  <c r="BC15" i="2"/>
  <c r="BD15" i="2" s="1"/>
  <c r="BC16" i="2"/>
  <c r="BD16" i="2" s="1"/>
  <c r="BC33" i="2"/>
  <c r="BD33" i="2" s="1"/>
  <c r="BC19" i="2"/>
  <c r="BD19" i="2" s="1"/>
  <c r="BC49" i="2"/>
  <c r="BD49" i="2" s="1"/>
  <c r="BC63" i="2"/>
  <c r="BD63" i="2" s="1"/>
  <c r="BC70" i="2"/>
  <c r="BD70" i="2" s="1"/>
  <c r="BC81" i="2"/>
  <c r="BD81" i="2" s="1"/>
  <c r="BC86" i="2"/>
  <c r="BD86" i="2" s="1"/>
  <c r="BC102" i="2"/>
  <c r="BD102" i="2" s="1"/>
  <c r="BC104" i="2"/>
  <c r="BD104" i="2" s="1"/>
  <c r="BC113" i="2"/>
  <c r="BD113" i="2" s="1"/>
  <c r="BC119" i="2"/>
  <c r="BD119" i="2" s="1"/>
  <c r="BC116" i="2"/>
  <c r="BD116" i="2" s="1"/>
  <c r="BC133" i="2"/>
  <c r="BD133" i="2" s="1"/>
  <c r="BC137" i="2"/>
  <c r="BD137" i="2" s="1"/>
  <c r="BC139" i="2"/>
  <c r="BD139" i="2" s="1"/>
  <c r="BC150" i="2"/>
  <c r="BD150" i="2" s="1"/>
  <c r="BC22" i="2"/>
  <c r="BD22" i="2" s="1"/>
  <c r="BC36" i="2"/>
  <c r="BD36" i="2" s="1"/>
  <c r="BC42" i="2"/>
  <c r="BD42" i="2" s="1"/>
  <c r="BC41" i="2"/>
  <c r="BD41" i="2" s="1"/>
  <c r="BC52" i="2"/>
  <c r="BD52" i="2" s="1"/>
  <c r="BC62" i="2"/>
  <c r="BD62" i="2" s="1"/>
  <c r="BC55" i="2"/>
  <c r="BD55" i="2" s="1"/>
  <c r="BC67" i="2"/>
  <c r="BD67" i="2" s="1"/>
  <c r="BC73" i="2"/>
  <c r="BD73" i="2" s="1"/>
  <c r="BC68" i="2"/>
  <c r="BD68" i="2" s="1"/>
  <c r="BC79" i="2"/>
  <c r="BD79" i="2" s="1"/>
  <c r="BC85" i="2"/>
  <c r="BD85" i="2" s="1"/>
  <c r="BC87" i="2"/>
  <c r="BD87" i="2" s="1"/>
  <c r="BC105" i="2"/>
  <c r="BD105" i="2" s="1"/>
  <c r="BC114" i="2"/>
  <c r="BD114" i="2" s="1"/>
  <c r="BC120" i="2"/>
  <c r="BD120" i="2" s="1"/>
  <c r="BC115" i="2"/>
  <c r="BD115" i="2" s="1"/>
  <c r="BC118" i="2"/>
  <c r="BD118" i="2" s="1"/>
  <c r="BC131" i="2"/>
  <c r="BD131" i="2" s="1"/>
  <c r="BC127" i="2"/>
  <c r="BD127" i="2" s="1"/>
  <c r="BC134" i="2"/>
  <c r="BD134" i="2" s="1"/>
  <c r="BC147" i="2"/>
  <c r="BD147" i="2" s="1"/>
  <c r="AZ9" i="2" l="1"/>
  <c r="BB9" i="2"/>
  <c r="BA9" i="2"/>
  <c r="BB8" i="2"/>
  <c r="BB7" i="2"/>
  <c r="BC7" i="2" s="1"/>
  <c r="BC9" i="2" l="1"/>
  <c r="BD9" i="2" s="1"/>
  <c r="BD7" i="2"/>
  <c r="BD8" i="2"/>
  <c r="BB91" i="2" l="1"/>
  <c r="BC91" i="2" l="1"/>
  <c r="BD91" i="2" s="1"/>
  <c r="BA2" i="2" l="1"/>
  <c r="AZ2" i="2"/>
  <c r="BC2" i="2" l="1"/>
</calcChain>
</file>

<file path=xl/sharedStrings.xml><?xml version="1.0" encoding="utf-8"?>
<sst xmlns="http://schemas.openxmlformats.org/spreadsheetml/2006/main" count="368" uniqueCount="228">
  <si>
    <t>Русский язык</t>
  </si>
  <si>
    <t>Литература</t>
  </si>
  <si>
    <t>Литературное чтение</t>
  </si>
  <si>
    <t>Литературное чтение на родном языке</t>
  </si>
  <si>
    <t>Родная литература</t>
  </si>
  <si>
    <t>Иностранный язык</t>
  </si>
  <si>
    <t>Второй иностранный язык</t>
  </si>
  <si>
    <t>Алгебра</t>
  </si>
  <si>
    <t>Геометрия</t>
  </si>
  <si>
    <t>Информатика</t>
  </si>
  <si>
    <t>Окружающий мир</t>
  </si>
  <si>
    <t>Обществознание</t>
  </si>
  <si>
    <t>География</t>
  </si>
  <si>
    <t>Физика</t>
  </si>
  <si>
    <t>Химия</t>
  </si>
  <si>
    <t>Биология</t>
  </si>
  <si>
    <t>Физическая культура</t>
  </si>
  <si>
    <t>Технология</t>
  </si>
  <si>
    <t>Музыка</t>
  </si>
  <si>
    <t>Изобразительное искусство</t>
  </si>
  <si>
    <t>Основы духовно-нравственной культуры народов России</t>
  </si>
  <si>
    <t>Русский язык и литература</t>
  </si>
  <si>
    <t>Родной язык и родная литература</t>
  </si>
  <si>
    <t>Математика и информатика</t>
  </si>
  <si>
    <t>Математика</t>
  </si>
  <si>
    <t>Искусство</t>
  </si>
  <si>
    <r>
      <t xml:space="preserve">Основы </t>
    </r>
    <r>
      <rPr>
        <sz val="12"/>
        <color indexed="8"/>
        <rFont val="Times New Roman"/>
        <family val="1"/>
        <charset val="204"/>
      </rPr>
      <t>религиозных культур и светской этики</t>
    </r>
  </si>
  <si>
    <t xml:space="preserve">Основы духовно-нравствен. культуры народов России </t>
  </si>
  <si>
    <t>Естественно-научные предметы</t>
  </si>
  <si>
    <t>Общественно-научные предметы</t>
  </si>
  <si>
    <r>
      <t xml:space="preserve">Основы </t>
    </r>
    <r>
      <rPr>
        <sz val="10"/>
        <color indexed="8"/>
        <rFont val="Times New Roman"/>
        <family val="1"/>
        <charset val="204"/>
      </rPr>
      <t>религиозных культур и светской этики</t>
    </r>
  </si>
  <si>
    <t>Максимальный балл</t>
  </si>
  <si>
    <t>МБОУ СОШ №1 г. Александровск-Сахалинский</t>
  </si>
  <si>
    <t>МБОУ СОШ №2 г. Александровск-Сахалинский</t>
  </si>
  <si>
    <t>МБОУ СОШ №6 г. Александровск-Сахалинский</t>
  </si>
  <si>
    <t>МКОУ СОШ с.Мгачи</t>
  </si>
  <si>
    <t>Анивский городской округ</t>
  </si>
  <si>
    <t>Городской округ Долинский</t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</si>
  <si>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№ 1 г. Долинска </t>
    </r>
  </si>
  <si>
    <r>
      <t xml:space="preserve">МБОУ </t>
    </r>
    <r>
      <rPr>
        <sz val="11"/>
        <rFont val="Calibri"/>
        <family val="2"/>
        <charset val="204"/>
        <scheme val="minor"/>
      </rPr>
      <t>СОШ № 2 г. Долинска</t>
    </r>
  </si>
  <si>
    <r>
      <t xml:space="preserve">МБОУ </t>
    </r>
    <r>
      <rPr>
        <sz val="11"/>
        <rFont val="Calibri"/>
        <family val="2"/>
        <charset val="204"/>
        <scheme val="minor"/>
      </rPr>
      <t>СОШ с. Быков Долинского района</t>
    </r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</si>
  <si>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с. Взморье Долинского района </t>
    </r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</si>
  <si>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с. Покровка Долинского района </t>
    </r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</si>
  <si>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с. Советское Долинского района </t>
    </r>
  </si>
  <si>
    <r>
      <t xml:space="preserve">МБОУ </t>
    </r>
    <r>
      <rPr>
        <sz val="11"/>
        <rFont val="Calibri"/>
        <family val="2"/>
        <charset val="204"/>
        <scheme val="minor"/>
      </rPr>
      <t>СОШ с. Сокол Долинского района</t>
    </r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</si>
  <si>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с. Стародубское Долинского района </t>
    </r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</si>
  <si>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с.Углезаводск Долинского района </t>
    </r>
  </si>
  <si>
    <t>Корсаковский городской округ</t>
  </si>
  <si>
    <t>Курильский городской округ</t>
  </si>
  <si>
    <t>Макаровский городской округ</t>
  </si>
  <si>
    <t>МБОУ СОШ с. Новое</t>
  </si>
  <si>
    <t>МБОУ НОШ с. Поречье</t>
  </si>
  <si>
    <t>Невельский городской округ</t>
  </si>
  <si>
    <t>МБОУ СОШ № 2 г. Невельск</t>
  </si>
  <si>
    <t>МБОУ СОШ с. Горнозаводск</t>
  </si>
  <si>
    <t>МБОУ СОШ с. Шебунино</t>
  </si>
  <si>
    <t>Городской округ Ногликский</t>
  </si>
  <si>
    <t>МБОУ Гимназия пгт.Ноглики</t>
  </si>
  <si>
    <r>
      <t xml:space="preserve">МБОУ </t>
    </r>
    <r>
      <rPr>
        <sz val="11"/>
        <rFont val="Calibri"/>
        <family val="2"/>
        <charset val="204"/>
        <scheme val="minor"/>
      </rPr>
      <t xml:space="preserve">СОШ </t>
    </r>
    <r>
      <rPr>
        <sz val="11"/>
        <color indexed="8"/>
        <rFont val="Calibri"/>
        <family val="2"/>
        <charset val="204"/>
        <scheme val="minor"/>
      </rPr>
      <t>№ 1 пгт. Ноглики им. Героя Советского Союза Г.П. Петрова</t>
    </r>
  </si>
  <si>
    <t>МБОУ СОШ № 2 пгт.Ноглики</t>
  </si>
  <si>
    <t>МОУ СОШ с. Вал</t>
  </si>
  <si>
    <t>МБОУ СОШ с.Ныш</t>
  </si>
  <si>
    <t>Городской округ«Охинский»</t>
  </si>
  <si>
    <r>
      <t xml:space="preserve">МБОУ </t>
    </r>
    <r>
      <rPr>
        <sz val="11"/>
        <rFont val="Calibri"/>
        <family val="2"/>
        <charset val="204"/>
        <scheme val="minor"/>
      </rPr>
      <t>СОШ №1 г.Охи им.А.Е.Буюклы</t>
    </r>
  </si>
  <si>
    <r>
      <t xml:space="preserve">МБОУ </t>
    </r>
    <r>
      <rPr>
        <sz val="11"/>
        <color indexed="8"/>
        <rFont val="Calibri"/>
        <family val="2"/>
        <charset val="204"/>
        <scheme val="minor"/>
      </rPr>
      <t>НОШ №2 г.Охи им. Г. Г. Светецкого</t>
    </r>
  </si>
  <si>
    <r>
      <t xml:space="preserve">МБОУ </t>
    </r>
    <r>
      <rPr>
        <sz val="11"/>
        <color indexed="8"/>
        <rFont val="Calibri"/>
        <family val="2"/>
        <charset val="204"/>
        <scheme val="minor"/>
      </rPr>
      <t>СОШ №5 г.Охи им. А.В.Беляева</t>
    </r>
  </si>
  <si>
    <r>
      <t xml:space="preserve">МБОУ </t>
    </r>
    <r>
      <rPr>
        <sz val="11"/>
        <color indexed="8"/>
        <rFont val="Calibri"/>
        <family val="2"/>
        <charset val="204"/>
        <scheme val="minor"/>
      </rPr>
      <t>СОШ №7 г. Охи им. Д. М. Карбышева</t>
    </r>
  </si>
  <si>
    <r>
      <t xml:space="preserve">МБОУ </t>
    </r>
    <r>
      <rPr>
        <sz val="11"/>
        <color indexed="8"/>
        <rFont val="Calibri"/>
        <family val="2"/>
        <charset val="204"/>
        <scheme val="minor"/>
      </rPr>
      <t>ОШ № 4 г. Охи</t>
    </r>
  </si>
  <si>
    <r>
      <t xml:space="preserve">МБОУ </t>
    </r>
    <r>
      <rPr>
        <sz val="11"/>
        <color indexed="8"/>
        <rFont val="Calibri"/>
        <family val="2"/>
        <charset val="204"/>
        <scheme val="minor"/>
      </rPr>
      <t>ШИ с.Некрасовка Охинского р-на</t>
    </r>
  </si>
  <si>
    <t>Поронайский городской округ</t>
  </si>
  <si>
    <t>Городской округ «Смирныховский»</t>
  </si>
  <si>
    <t>МБОУ СОШ пгт. Смирных</t>
  </si>
  <si>
    <t>МБОУ СОШ с.Буюклы</t>
  </si>
  <si>
    <t>МБОУ СОШ с. Онор</t>
  </si>
  <si>
    <t>МБОУ СОШ с.Первомайск</t>
  </si>
  <si>
    <t>Северо-Курильский городской округ</t>
  </si>
  <si>
    <t>Томаринский городской округ</t>
  </si>
  <si>
    <t>МБОУ СОШ с.Красногорск</t>
  </si>
  <si>
    <t>Тымовский городской округ</t>
  </si>
  <si>
    <t>МБОУ СОШ №1 г.Тымовск</t>
  </si>
  <si>
    <t>МБОУ СОШ №3 г.Тымовск</t>
  </si>
  <si>
    <t>Углегорский городской округ</t>
  </si>
  <si>
    <t>Холмский городской округ</t>
  </si>
  <si>
    <t>МАОУ СОШ №1 г.Холмск</t>
  </si>
  <si>
    <t>МАОУ СОШ №6 г.Холмск</t>
  </si>
  <si>
    <t>МАОУ СОШ №8 г.Холмска</t>
  </si>
  <si>
    <t>МАОУ СОШ № 9 г. Холмска</t>
  </si>
  <si>
    <t>МАОУ СОШ села Чехова</t>
  </si>
  <si>
    <t>МАОУ СОШ с.Чапланово</t>
  </si>
  <si>
    <t>МБОУ СОШ с.Костромское</t>
  </si>
  <si>
    <t>МАОУ СОШ с. Правда</t>
  </si>
  <si>
    <t>МАОУ СОШ с.Яблочное</t>
  </si>
  <si>
    <t>МКОУ О(С)ОШ г.Холмск</t>
  </si>
  <si>
    <t>Южно-Курильский городской округ</t>
  </si>
  <si>
    <t>СОШ Южно-Курильск</t>
  </si>
  <si>
    <t>Центр Образования Южно-Курильск</t>
  </si>
  <si>
    <t>СОШ с. Малокурильское</t>
  </si>
  <si>
    <t>СОШ с. Крабозаводское</t>
  </si>
  <si>
    <t>Городской округ «город Южно-Сахалинск»</t>
  </si>
  <si>
    <r>
      <t>МАОУ</t>
    </r>
    <r>
      <rPr>
        <sz val="11"/>
        <rFont val="Calibri"/>
        <family val="2"/>
        <charset val="204"/>
        <scheme val="minor"/>
      </rPr>
      <t xml:space="preserve"> СОШ № 3 им. Героя России Сергея Ромашина г. 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</si>
  <si>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6 г.Южно-Сахалинска</t>
    </r>
  </si>
  <si>
    <r>
      <t>МАОУ</t>
    </r>
    <r>
      <rPr>
        <sz val="11"/>
        <rFont val="Calibri"/>
        <family val="2"/>
        <charset val="204"/>
        <scheme val="minor"/>
      </rPr>
      <t xml:space="preserve"> НОШ № 7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</si>
  <si>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8 г.Южно-Сахалинска им генерала-лейтинанта В.Г. Асапова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</si>
  <si>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11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</si>
  <si>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13 имени П.А.Леонова г.Южно-Сахалинска</t>
    </r>
  </si>
  <si>
    <r>
      <t xml:space="preserve">МАУО </t>
    </r>
    <r>
      <rPr>
        <sz val="11"/>
        <rFont val="Calibri"/>
        <family val="2"/>
        <charset val="204"/>
        <scheme val="minor"/>
      </rPr>
      <t>СОШ № 19 с.Дальнее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</si>
  <si>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31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</si>
  <si>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32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</si>
  <si>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Восточная гимназия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</si>
  <si>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Гимназия № 1 имени А.С.Пушкина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</si>
  <si>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Гимназия № 3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</si>
  <si>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Лицей № 1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</si>
  <si>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Лицей № 2 г.Южно-Сахалинска</t>
    </r>
  </si>
  <si>
    <r>
      <t xml:space="preserve">МКОУ </t>
    </r>
    <r>
      <rPr>
        <sz val="11"/>
        <rFont val="Calibri"/>
        <family val="2"/>
        <charset val="204"/>
        <scheme val="minor"/>
      </rPr>
      <t>В(С)ОШ № 1 г.Южно-Сахалинска</t>
    </r>
  </si>
  <si>
    <t>Государственное казенное общеобразовательное учреждение школа-интернат г.Долинска Сахалинской области</t>
  </si>
  <si>
    <t>МО</t>
  </si>
  <si>
    <t>ООО</t>
  </si>
  <si>
    <t>Иностран-ные языки</t>
  </si>
  <si>
    <t>МАОУ СОШ №20 г.Южно-Сахалинска</t>
  </si>
  <si>
    <r>
      <rPr>
        <b/>
        <sz val="10"/>
        <rFont val="Times New Roman"/>
        <family val="1"/>
        <charset val="204"/>
      </rPr>
      <t>Соответствие учебного плана</t>
    </r>
    <r>
      <rPr>
        <sz val="10"/>
        <rFont val="Times New Roman"/>
        <family val="1"/>
        <charset val="204"/>
      </rPr>
      <t>, %</t>
    </r>
  </si>
  <si>
    <t>Части учебного плана</t>
  </si>
  <si>
    <t>Городской округ "Александровск-Сахалинский район"</t>
  </si>
  <si>
    <t>МАОУ СОШ № 4 г. Корсакова</t>
  </si>
  <si>
    <t>МАОУ СОШ с. Раздольное</t>
  </si>
  <si>
    <t>МАОУ НОШ № 5 г. Корсакова</t>
  </si>
  <si>
    <t>МАОУ СОШ с. Дачное</t>
  </si>
  <si>
    <t>МАОУ СОШ с. Соловьевка</t>
  </si>
  <si>
    <t>МАОУ СОШ с. Чапаево</t>
  </si>
  <si>
    <t>МАОУ СОШ с. Новиково</t>
  </si>
  <si>
    <t>МАОУ СОШ № 3 г. Корсакова</t>
  </si>
  <si>
    <t>МАОУ СОШ № 6 г. Корсакова</t>
  </si>
  <si>
    <t>МАОУ СОШ с.Озерское</t>
  </si>
  <si>
    <t>МАОУ СОШ № 2 г. Корсакова</t>
  </si>
  <si>
    <t>МАОУ СОШ № 1 г. Корсакова</t>
  </si>
  <si>
    <t>МБОУ В(С)ОШ пгт. Смирных №2</t>
  </si>
  <si>
    <t>МАОУ Кадетская школа г.Южно-Сахалинска</t>
  </si>
  <si>
    <t>МАОУ СОШ № 26 г.Южно-Сахалинска</t>
  </si>
  <si>
    <t>МАОУ Гимназия №2 г.Южно-Сахалинска</t>
  </si>
  <si>
    <r>
      <t xml:space="preserve">Количество лишних </t>
    </r>
    <r>
      <rPr>
        <b/>
        <sz val="10"/>
        <rFont val="Times New Roman"/>
        <family val="1"/>
        <charset val="204"/>
      </rPr>
      <t xml:space="preserve">предметов </t>
    </r>
    <r>
      <rPr>
        <sz val="10"/>
        <rFont val="Times New Roman"/>
        <family val="1"/>
        <charset val="204"/>
      </rPr>
      <t>в обязательной части учебного плана</t>
    </r>
  </si>
  <si>
    <r>
      <t xml:space="preserve">Количество лишних </t>
    </r>
    <r>
      <rPr>
        <b/>
        <sz val="10"/>
        <rFont val="Times New Roman"/>
        <family val="1"/>
        <charset val="204"/>
      </rPr>
      <t>предметных областей</t>
    </r>
    <r>
      <rPr>
        <sz val="10"/>
        <rFont val="Times New Roman"/>
        <family val="1"/>
        <charset val="204"/>
      </rPr>
      <t xml:space="preserve"> в обязательной части учебного плана</t>
    </r>
  </si>
  <si>
    <t>ГКОУ школа-интернат г. Поронайска</t>
  </si>
  <si>
    <t>МБОУ СОШ с.Победино</t>
  </si>
  <si>
    <t>Родной язык</t>
  </si>
  <si>
    <t>История</t>
  </si>
  <si>
    <t>Вероятность и статистика</t>
  </si>
  <si>
    <t>Всеобщая история</t>
  </si>
  <si>
    <t>История России</t>
  </si>
  <si>
    <t>МАОУ СОШ № 1 г. Анива им. Д.Ю. Плотникова</t>
  </si>
  <si>
    <t>МАОУ СОШ № 2 г. Анива</t>
  </si>
  <si>
    <t>МБОУ СОШ № 3 с. Огоньки</t>
  </si>
  <si>
    <t>МБОУ СОШ № 4 с. Таранай</t>
  </si>
  <si>
    <t>МАОУ СОШ № 5 с. Троицкое им. Г.Г. Светецкого</t>
  </si>
  <si>
    <t>МБОУ НОШ № 6 с.Троицкое</t>
  </si>
  <si>
    <t>МБОУ НОШ № 7 с. Успенское</t>
  </si>
  <si>
    <t>ИТОГО (История)</t>
  </si>
  <si>
    <t>Обществознание и естествознание ("окружающий мир")</t>
  </si>
  <si>
    <r>
      <t xml:space="preserve">МАОУ </t>
    </r>
    <r>
      <rPr>
        <sz val="11"/>
        <rFont val="Calibri"/>
        <family val="2"/>
        <charset val="204"/>
        <scheme val="minor"/>
      </rPr>
      <t>СОШ № 34 с.Березняки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</si>
  <si>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30 г.Южно-Сахалинска</t>
    </r>
  </si>
  <si>
    <t>МАОУ СОШ № 23 г.Южно-Сахалинска</t>
  </si>
  <si>
    <r>
      <t xml:space="preserve">МАОУ </t>
    </r>
    <r>
      <rPr>
        <sz val="11"/>
        <rFont val="Calibri"/>
        <family val="2"/>
        <charset val="204"/>
        <scheme val="minor"/>
      </rPr>
      <t>СОШ № 22 г.Южно-Сахалинска</t>
    </r>
  </si>
  <si>
    <r>
      <t xml:space="preserve">МБОУ </t>
    </r>
    <r>
      <rPr>
        <sz val="11"/>
        <rFont val="Calibri"/>
        <family val="2"/>
        <charset val="204"/>
        <scheme val="minor"/>
      </rPr>
      <t>«Коррекционная школа «Надежда» г. Южно-Сахалинска (индивидуальный уч.план)</t>
    </r>
  </si>
  <si>
    <t>МАОУ СОШ № 18 с.Синегорск</t>
  </si>
  <si>
    <r>
      <t xml:space="preserve">МАОУ </t>
    </r>
    <r>
      <rPr>
        <sz val="11"/>
        <rFont val="Calibri"/>
        <family val="2"/>
        <charset val="204"/>
        <scheme val="minor"/>
      </rPr>
      <t>СОШ № 16 г.Южно-Сахалинска</t>
    </r>
  </si>
  <si>
    <r>
      <t xml:space="preserve">МАОУ </t>
    </r>
    <r>
      <rPr>
        <sz val="11"/>
        <rFont val="Calibri"/>
        <family val="2"/>
        <charset val="204"/>
        <scheme val="minor"/>
      </rPr>
      <t>СОШ № 5 г.Южно-Сахалинска</t>
    </r>
  </si>
  <si>
    <t>МАОУ СОШ № 4 г. Южно-Сахалинска</t>
  </si>
  <si>
    <r>
      <t xml:space="preserve">МАОУ </t>
    </r>
    <r>
      <rPr>
        <sz val="11"/>
        <rFont val="Calibri"/>
        <family val="2"/>
        <charset val="204"/>
        <scheme val="minor"/>
      </rPr>
      <t>СОШ № 1 г.Южно-Сахалинска</t>
    </r>
  </si>
  <si>
    <t>МКОУ ООШ с.Виахту</t>
  </si>
  <si>
    <t>ИТОГО (Математика)</t>
  </si>
  <si>
    <t>МБОУ школа-детский сад с.Тунгор</t>
  </si>
  <si>
    <t>МБОУ СОШ с. Кировское</t>
  </si>
  <si>
    <t>МБОУ "Начальная школа - детский сад с. Красная Тымь"</t>
  </si>
  <si>
    <t>МБОУ "Начальная школа - детский сад с. Чир-Унвд"</t>
  </si>
  <si>
    <t>МБОУ СОШ № 1 г.Углегорска</t>
  </si>
  <si>
    <t>МБОУ СОШ № 5 г. Углегорска</t>
  </si>
  <si>
    <t>МБОУ ООШ № 2 г. Углегорска</t>
  </si>
  <si>
    <t>МБОУ НОШЭР г. Углегорска</t>
  </si>
  <si>
    <t>МБОУ СОШ с. Краснополье</t>
  </si>
  <si>
    <t>МБОУ СОШ с. Лесогорское</t>
  </si>
  <si>
    <t>МБОУ СОШ с. Поречье</t>
  </si>
  <si>
    <t>МБОУ СОШ с. Бошняково имени Дорошенкова П.И.</t>
  </si>
  <si>
    <t>МАОУ Лицей "Надежда" г.Холмска</t>
  </si>
  <si>
    <t>МБОУ ООШ с.Пионеры</t>
  </si>
  <si>
    <t>ГКОУ "Школа-интернат" "Радуга""</t>
  </si>
  <si>
    <t>МБОУ СОШ г.Курильска</t>
  </si>
  <si>
    <t>МБОУ СОШ  с.Буревесник Курильского р-на</t>
  </si>
  <si>
    <t>МБОУ СОШ  с.Рейдово Курильского р-на</t>
  </si>
  <si>
    <t xml:space="preserve">МБОУ СОШ  с.Горячие Ключи Курильского р-на </t>
  </si>
  <si>
    <t>МАОУ СОШ г. Макарова</t>
  </si>
  <si>
    <t>МБОУ "СОШ № 3 имени Героя Советского Союза М.П. Девятаева" г. Невельска</t>
  </si>
  <si>
    <t>МБОУ СОШ №1 г.Поронайска</t>
  </si>
  <si>
    <t>МБОУ СОШ №2 г.Поронайска</t>
  </si>
  <si>
    <t>МБОУ школа-интернат № 3 г. Поронайска</t>
  </si>
  <si>
    <t>МБОУ СОШ №7 г.Поронайска</t>
  </si>
  <si>
    <t>МБОУ СОШ №8 г.Поронайска</t>
  </si>
  <si>
    <t>МБОУ СОШ п.Вахрушев Поронайского р-на</t>
  </si>
  <si>
    <t>МБОУ СОШ с.Восток Поронайского р-на</t>
  </si>
  <si>
    <t>МКОУ СОШ с.Гастелло Поронайского р-на</t>
  </si>
  <si>
    <t>МБОУ СОШ с.Леонидово Поронайского р-на</t>
  </si>
  <si>
    <t>МКОУ СОШ с.Малиновка Поронайского р-на</t>
  </si>
  <si>
    <t>МБОУ В(С)ОШ г.Поронайска Поронайского р-на</t>
  </si>
  <si>
    <t>МБОУ СОШ №2 г.Томари</t>
  </si>
  <si>
    <t>МБОУ СОШ с.Ильинское</t>
  </si>
  <si>
    <t>МБОУ СОШ с.Пензенское</t>
  </si>
  <si>
    <t>МБОУ СОШ с. Адо-Тымово</t>
  </si>
  <si>
    <t>МБОУ СОШ с. Арги-Паги</t>
  </si>
  <si>
    <t>МБОУ СОШ с. Воскресеновка</t>
  </si>
  <si>
    <t>МБОУ СОШ с. Молодежное</t>
  </si>
  <si>
    <t>МБОУ СОШ с. Ясное</t>
  </si>
  <si>
    <t>Ведение учебных модулей</t>
  </si>
  <si>
    <r>
      <rPr>
        <b/>
        <sz val="10"/>
        <rFont val="Times New Roman"/>
        <family val="1"/>
        <charset val="204"/>
      </rPr>
      <t>Показатель 3</t>
    </r>
    <r>
      <rPr>
        <sz val="10"/>
        <rFont val="Times New Roman"/>
        <family val="1"/>
        <charset val="204"/>
      </rPr>
      <t xml:space="preserve"> (ведение учебных модулей)
мах - 4 б
</t>
    </r>
  </si>
  <si>
    <t>МБОУ ООШ с. Восточное</t>
  </si>
  <si>
    <t>ОКУ г.Холмск</t>
  </si>
  <si>
    <r>
      <t xml:space="preserve">МАОУ </t>
    </r>
    <r>
      <rPr>
        <sz val="11"/>
        <rFont val="Calibri"/>
        <family val="2"/>
        <charset val="204"/>
        <scheme val="minor"/>
      </rPr>
      <t>СОШ № 14 г.Южно-Сахалинска</t>
    </r>
  </si>
  <si>
    <t>ИП Ким А.Д. (ЧНОШ "КБ Бридж")</t>
  </si>
  <si>
    <t>ОАНО "Образовательный центр "Эврика"</t>
  </si>
  <si>
    <t>Труд (технология)</t>
  </si>
  <si>
    <t>Основы безопасности и защиты Родины</t>
  </si>
  <si>
    <t>История нашего края</t>
  </si>
  <si>
    <t>СГКСУВОУ закрытого типа с. Костромское</t>
  </si>
  <si>
    <t>МАОУ СОШ им.Ким Е.И. пгт.Шахтерск</t>
  </si>
  <si>
    <t>МБОУ СОШ г.Северо-Курильск</t>
  </si>
  <si>
    <t>МАОУ СОШ № 24 г.Южно-Сахалинска</t>
  </si>
  <si>
    <t>МАОУ СОШ № 25 им.А.П.Чехова г.Южно-Сахалинска</t>
  </si>
  <si>
    <t>МБОУ "СОШ им. П.И. Рикорда"</t>
  </si>
  <si>
    <r>
      <rPr>
        <b/>
        <sz val="10"/>
        <rFont val="Times New Roman"/>
        <family val="1"/>
        <charset val="204"/>
      </rPr>
      <t>Показатель 1</t>
    </r>
    <r>
      <rPr>
        <sz val="10"/>
        <rFont val="Times New Roman"/>
        <family val="1"/>
        <charset val="204"/>
      </rPr>
      <t xml:space="preserve"> (соответствие названий предметных областей)
НОО - 16 б
ООО - 18 б
СОО - 22 б</t>
    </r>
  </si>
  <si>
    <r>
      <rPr>
        <b/>
        <sz val="10"/>
        <rFont val="Times New Roman"/>
        <family val="1"/>
        <charset val="204"/>
      </rPr>
      <t>Показатель 2</t>
    </r>
    <r>
      <rPr>
        <sz val="10"/>
        <rFont val="Times New Roman"/>
        <family val="1"/>
        <charset val="204"/>
      </rPr>
      <t xml:space="preserve"> (соответствие названий предметов)
НОО - 30 б
ООО - 48 б
СОО - 57 б</t>
    </r>
  </si>
  <si>
    <r>
      <rPr>
        <b/>
        <sz val="10"/>
        <rFont val="Times New Roman"/>
        <family val="1"/>
        <charset val="204"/>
      </rPr>
      <t>Итоговый показатель</t>
    </r>
    <r>
      <rPr>
        <sz val="10"/>
        <rFont val="Times New Roman"/>
        <family val="1"/>
        <charset val="204"/>
      </rPr>
      <t xml:space="preserve">
НОО - 46 б
ООО - 70 б
СОО - 83 б</t>
    </r>
  </si>
  <si>
    <t>МКОУ Вечерняя школа № 2 г. Южно-Сахалинска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</si>
</sst>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Arial Cyr"/>
      <charset val="204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charset val="204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493EF"/>
        <bgColor indexed="64"/>
      </patternFill>
    </fill>
    <fill>
      <patternFill patternType="solid">
        <fgColor rgb="FFC3BFD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E7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>
      <alignment vertical="center"/>
    </xf>
    <xf numFmtId="0" fontId="14" fillId="0" borderId="0"/>
    <xf numFmtId="0" fontId="15" fillId="0" borderId="0"/>
    <xf numFmtId="0" fontId="6" fillId="0" borderId="0"/>
    <xf numFmtId="0" fontId="20" fillId="0" borderId="0" applyNumberFormat="0" applyFill="0" applyBorder="0" applyAlignment="0" applyProtection="0"/>
    <xf numFmtId="0" fontId="21" fillId="0" borderId="0"/>
    <xf numFmtId="0" fontId="19" fillId="0" borderId="0"/>
    <xf numFmtId="0" fontId="19" fillId="0" borderId="0"/>
    <xf numFmtId="0" fontId="7" fillId="0" borderId="0"/>
  </cellStyleXfs>
  <cellXfs count="76">
    <xf numFmtId="0" fontId="0" fillId="0" borderId="0" xfId="0">
      <alignment vertical="center"/>
    </xf>
    <xf numFmtId="0" fontId="0" fillId="3" borderId="1" xfId="0" applyFill="1" applyBorder="1" applyAlignment="1">
      <alignment horizontal="center" vertical="center"/>
    </xf>
    <xf numFmtId="0" fontId="12" fillId="0" borderId="0" xfId="0" applyFont="1">
      <alignment vertical="center"/>
    </xf>
    <xf numFmtId="0" fontId="0" fillId="5" borderId="1" xfId="0" applyFill="1" applyBorder="1" applyAlignment="1">
      <alignment horizontal="center" vertical="center"/>
    </xf>
    <xf numFmtId="0" fontId="12" fillId="6" borderId="1" xfId="0" applyFont="1" applyFill="1" applyBorder="1">
      <alignment vertical="center"/>
    </xf>
    <xf numFmtId="0" fontId="12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14" fillId="0" borderId="1" xfId="1" applyBorder="1" applyAlignment="1">
      <alignment horizontal="left" vertical="center"/>
    </xf>
    <xf numFmtId="3" fontId="15" fillId="0" borderId="1" xfId="2" applyNumberFormat="1" applyBorder="1" applyAlignment="1">
      <alignment horizontal="center" vertical="center"/>
    </xf>
    <xf numFmtId="0" fontId="14" fillId="0" borderId="1" xfId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14" fillId="0" borderId="1" xfId="1" applyFill="1" applyBorder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 wrapText="1"/>
    </xf>
    <xf numFmtId="0" fontId="9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textRotation="90" wrapText="1"/>
    </xf>
    <xf numFmtId="0" fontId="14" fillId="13" borderId="1" xfId="1" applyFill="1" applyBorder="1" applyAlignment="1">
      <alignment horizontal="left" vertical="center" wrapText="1"/>
    </xf>
    <xf numFmtId="0" fontId="12" fillId="12" borderId="1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/>
    </xf>
    <xf numFmtId="0" fontId="14" fillId="5" borderId="1" xfId="1" applyFill="1" applyBorder="1" applyAlignment="1">
      <alignment horizontal="left" vertical="center" wrapText="1"/>
    </xf>
    <xf numFmtId="0" fontId="12" fillId="1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12" fillId="12" borderId="1" xfId="0" applyNumberFormat="1" applyFont="1" applyFill="1" applyBorder="1" applyAlignment="1">
      <alignment horizontal="center" vertical="center"/>
    </xf>
    <xf numFmtId="0" fontId="14" fillId="16" borderId="1" xfId="1" applyFill="1" applyBorder="1" applyAlignment="1">
      <alignment horizontal="left" vertical="center" wrapText="1"/>
    </xf>
    <xf numFmtId="0" fontId="14" fillId="16" borderId="1" xfId="1" applyFill="1" applyBorder="1" applyAlignment="1">
      <alignment horizontal="left" vertical="center"/>
    </xf>
    <xf numFmtId="0" fontId="0" fillId="16" borderId="1" xfId="0" applyFill="1" applyBorder="1" applyAlignment="1">
      <alignment horizontal="center" vertical="center"/>
    </xf>
    <xf numFmtId="0" fontId="0" fillId="16" borderId="0" xfId="0" applyFill="1">
      <alignment vertical="center"/>
    </xf>
    <xf numFmtId="0" fontId="15" fillId="16" borderId="1" xfId="1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14" fillId="0" borderId="1" xfId="1" applyFill="1" applyBorder="1" applyAlignment="1">
      <alignment horizontal="left" vertical="center"/>
    </xf>
    <xf numFmtId="0" fontId="0" fillId="17" borderId="0" xfId="0" applyFill="1">
      <alignment vertical="center"/>
    </xf>
    <xf numFmtId="0" fontId="0" fillId="0" borderId="0" xfId="0" applyFill="1">
      <alignment vertical="center"/>
    </xf>
    <xf numFmtId="0" fontId="7" fillId="5" borderId="1" xfId="0" applyFont="1" applyFill="1" applyBorder="1" applyAlignment="1">
      <alignment horizontal="center" vertical="center"/>
    </xf>
    <xf numFmtId="0" fontId="14" fillId="18" borderId="1" xfId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/>
    </xf>
    <xf numFmtId="0" fontId="8" fillId="19" borderId="1" xfId="0" applyFont="1" applyFill="1" applyBorder="1" applyAlignment="1">
      <alignment horizontal="center" vertical="center" textRotation="90" wrapText="1"/>
    </xf>
    <xf numFmtId="0" fontId="8" fillId="20" borderId="1" xfId="0" applyFont="1" applyFill="1" applyBorder="1" applyAlignment="1">
      <alignment horizontal="center" vertical="center" textRotation="90" wrapText="1"/>
    </xf>
    <xf numFmtId="0" fontId="12" fillId="18" borderId="1" xfId="0" applyFont="1" applyFill="1" applyBorder="1" applyAlignment="1">
      <alignment horizontal="center" vertical="center"/>
    </xf>
    <xf numFmtId="164" fontId="12" fillId="18" borderId="1" xfId="0" applyNumberFormat="1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 wrapText="1"/>
    </xf>
    <xf numFmtId="0" fontId="5" fillId="5" borderId="1" xfId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13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18" borderId="1" xfId="1" applyFont="1" applyFill="1" applyBorder="1" applyAlignment="1">
      <alignment horizontal="left" vertical="center" wrapText="1"/>
    </xf>
    <xf numFmtId="0" fontId="12" fillId="21" borderId="1" xfId="0" applyFont="1" applyFill="1" applyBorder="1" applyAlignment="1">
      <alignment horizontal="center" vertical="center"/>
    </xf>
    <xf numFmtId="164" fontId="12" fillId="21" borderId="1" xfId="0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14" fillId="18" borderId="1" xfId="1" applyFill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2" fillId="16" borderId="1" xfId="1" applyFont="1" applyFill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2" fillId="5" borderId="1" xfId="1" applyFont="1" applyFill="1" applyBorder="1" applyAlignment="1">
      <alignment horizontal="left" vertical="center" wrapText="1"/>
    </xf>
    <xf numFmtId="0" fontId="7" fillId="10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2" fillId="13" borderId="1" xfId="1" applyFont="1" applyFill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 wrapText="1"/>
    </xf>
    <xf numFmtId="0" fontId="1" fillId="16" borderId="1" xfId="1" applyFont="1" applyFill="1" applyBorder="1" applyAlignment="1">
      <alignment horizontal="left" vertical="center" wrapText="1"/>
    </xf>
    <xf numFmtId="0" fontId="1" fillId="5" borderId="1" xfId="1" applyFont="1" applyFill="1" applyBorder="1" applyAlignment="1">
      <alignment horizontal="left" vertical="center" wrapText="1"/>
    </xf>
    <xf numFmtId="0" fontId="1" fillId="13" borderId="1" xfId="1" applyFont="1" applyFill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/>
    </xf>
    <xf numFmtId="0" fontId="1" fillId="18" borderId="1" xfId="1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/>
    </xf>
  </cellXfs>
  <cellStyles count="9">
    <cellStyle name="Гиперссылка 2" xfId="4"/>
    <cellStyle name="Обычный" xfId="0" builtinId="0"/>
    <cellStyle name="Обычный 2" xfId="2"/>
    <cellStyle name="Обычный 2 2" xfId="5"/>
    <cellStyle name="Обычный 2 3" xfId="6"/>
    <cellStyle name="Обычный 3" xfId="1"/>
    <cellStyle name="Обычный 3 2" xfId="7"/>
    <cellStyle name="Обычный 4" xfId="8"/>
    <cellStyle name="Обычный 5" xfId="3"/>
  </cellStyles>
  <dxfs count="0"/>
  <tableStyles count="0" defaultTableStyle="TableStyleMedium2" defaultPivotStyle="PivotStyleLight16"/>
  <colors>
    <mruColors>
      <color rgb="FFACB9CA"/>
      <color rgb="FFC493EF"/>
      <color rgb="FFDBD2FF"/>
      <color rgb="FFECE7FF"/>
      <color rgb="FFC3BFD8"/>
      <color rgb="FFBFB4D8"/>
      <color rgb="FFE199FF"/>
      <color rgb="FFD88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57"/>
  <sheetViews>
    <sheetView tabSelected="1" zoomScale="70" zoomScaleNormal="70" zoomScaleSheetLayoutView="100" workbookViewId="0">
      <pane xSplit="3" ySplit="2" topLeftCell="AP21" activePane="bottomRight" state="frozen"/>
      <selection pane="topRight" activeCell="D1" sqref="D1"/>
      <selection pane="bottomLeft" activeCell="A3" sqref="A3"/>
      <selection pane="bottomRight" activeCell="BH30" sqref="BH30"/>
    </sheetView>
  </sheetViews>
  <sheetFormatPr defaultColWidth="9.140625" defaultRowHeight="12.75" x14ac:dyDescent="0.2"/>
  <cols>
    <col min="1" max="1" width="39.28515625" customWidth="1"/>
    <col min="2" max="2" width="4.42578125" customWidth="1"/>
    <col min="3" max="3" width="36" customWidth="1"/>
    <col min="4" max="4" width="12.28515625" style="20" customWidth="1"/>
    <col min="5" max="5" width="5.85546875" style="20" customWidth="1"/>
    <col min="6" max="6" width="5.28515625" style="20" customWidth="1"/>
    <col min="7" max="7" width="4.85546875" style="20" customWidth="1"/>
    <col min="8" max="8" width="12.28515625" style="20" customWidth="1"/>
    <col min="9" max="9" width="5.85546875" style="20" customWidth="1"/>
    <col min="10" max="10" width="9.5703125" style="20" customWidth="1"/>
    <col min="11" max="11" width="5.85546875" style="20" customWidth="1"/>
    <col min="12" max="12" width="13.140625" style="20" customWidth="1"/>
    <col min="13" max="13" width="4.85546875" style="20" customWidth="1"/>
    <col min="14" max="14" width="5.85546875" style="20" customWidth="1"/>
    <col min="15" max="15" width="15" style="20" customWidth="1"/>
    <col min="16" max="18" width="4.85546875" style="20" customWidth="1"/>
    <col min="19" max="19" width="7.28515625" style="20" customWidth="1"/>
    <col min="20" max="20" width="4.85546875" style="20" customWidth="1"/>
    <col min="21" max="21" width="7" style="20" customWidth="1"/>
    <col min="22" max="22" width="4.85546875" style="20" customWidth="1"/>
    <col min="23" max="23" width="17.42578125" style="20" customWidth="1"/>
    <col min="24" max="24" width="4.85546875" style="20" customWidth="1"/>
    <col min="25" max="25" width="13.85546875" style="20" customWidth="1"/>
    <col min="26" max="26" width="6.28515625" style="20" customWidth="1"/>
    <col min="27" max="27" width="5.85546875" style="20" customWidth="1"/>
    <col min="28" max="29" width="5.7109375" style="20" customWidth="1"/>
    <col min="30" max="30" width="6.28515625" style="20" customWidth="1"/>
    <col min="31" max="31" width="7" style="20" customWidth="1"/>
    <col min="32" max="33" width="4.85546875" style="20" customWidth="1"/>
    <col min="34" max="34" width="13.28515625" style="20" customWidth="1"/>
    <col min="35" max="37" width="4.85546875" style="20" customWidth="1"/>
    <col min="38" max="38" width="12.28515625" style="20" customWidth="1"/>
    <col min="39" max="39" width="5.7109375" style="20" customWidth="1"/>
    <col min="40" max="40" width="12.28515625" style="20" customWidth="1"/>
    <col min="41" max="41" width="6.28515625" style="20" customWidth="1"/>
    <col min="42" max="42" width="12" style="20" customWidth="1"/>
    <col min="43" max="43" width="6" style="20" customWidth="1"/>
    <col min="44" max="44" width="11.85546875" style="20" customWidth="1"/>
    <col min="45" max="45" width="6" style="20" customWidth="1"/>
    <col min="46" max="46" width="6.140625" style="20" customWidth="1"/>
    <col min="47" max="47" width="13.28515625" style="20" customWidth="1"/>
    <col min="48" max="48" width="8.42578125" style="20" customWidth="1"/>
    <col min="49" max="49" width="13.28515625" style="20" customWidth="1"/>
    <col min="50" max="50" width="10.42578125" style="20" customWidth="1"/>
    <col min="51" max="51" width="13.140625" style="20" customWidth="1"/>
    <col min="52" max="52" width="14.140625" style="20" customWidth="1"/>
    <col min="53" max="54" width="13.28515625" style="20" customWidth="1"/>
    <col min="55" max="55" width="11" style="20" customWidth="1"/>
    <col min="56" max="56" width="13.7109375" style="20" customWidth="1"/>
    <col min="57" max="57" width="14" style="20" customWidth="1"/>
    <col min="58" max="58" width="14.28515625" style="20" customWidth="1"/>
  </cols>
  <sheetData>
    <row r="1" spans="1:58" ht="132" customHeight="1" x14ac:dyDescent="0.2">
      <c r="A1" s="11" t="s">
        <v>115</v>
      </c>
      <c r="B1" s="11"/>
      <c r="C1" s="11" t="s">
        <v>116</v>
      </c>
      <c r="D1" s="16" t="s">
        <v>21</v>
      </c>
      <c r="E1" s="17" t="s">
        <v>0</v>
      </c>
      <c r="F1" s="17" t="s">
        <v>1</v>
      </c>
      <c r="G1" s="17" t="s">
        <v>2</v>
      </c>
      <c r="H1" s="51" t="s">
        <v>22</v>
      </c>
      <c r="I1" s="22" t="s">
        <v>142</v>
      </c>
      <c r="J1" s="22" t="s">
        <v>3</v>
      </c>
      <c r="K1" s="22" t="s">
        <v>4</v>
      </c>
      <c r="L1" s="16" t="s">
        <v>117</v>
      </c>
      <c r="M1" s="17" t="s">
        <v>5</v>
      </c>
      <c r="N1" s="22" t="s">
        <v>6</v>
      </c>
      <c r="O1" s="16" t="s">
        <v>23</v>
      </c>
      <c r="P1" s="48" t="s">
        <v>24</v>
      </c>
      <c r="Q1" s="48" t="s">
        <v>7</v>
      </c>
      <c r="R1" s="48" t="s">
        <v>8</v>
      </c>
      <c r="S1" s="48" t="s">
        <v>144</v>
      </c>
      <c r="T1" s="17" t="s">
        <v>167</v>
      </c>
      <c r="U1" s="47" t="s">
        <v>208</v>
      </c>
      <c r="V1" s="17" t="s">
        <v>9</v>
      </c>
      <c r="W1" s="16" t="s">
        <v>155</v>
      </c>
      <c r="X1" s="17" t="s">
        <v>10</v>
      </c>
      <c r="Y1" s="19" t="s">
        <v>29</v>
      </c>
      <c r="Z1" s="48" t="s">
        <v>146</v>
      </c>
      <c r="AA1" s="48" t="s">
        <v>145</v>
      </c>
      <c r="AB1" s="48" t="s">
        <v>217</v>
      </c>
      <c r="AC1" s="48" t="s">
        <v>143</v>
      </c>
      <c r="AD1" s="18" t="s">
        <v>154</v>
      </c>
      <c r="AE1" s="47" t="s">
        <v>208</v>
      </c>
      <c r="AF1" s="18" t="s">
        <v>11</v>
      </c>
      <c r="AG1" s="18" t="s">
        <v>12</v>
      </c>
      <c r="AH1" s="19" t="s">
        <v>28</v>
      </c>
      <c r="AI1" s="18" t="s">
        <v>13</v>
      </c>
      <c r="AJ1" s="18" t="s">
        <v>14</v>
      </c>
      <c r="AK1" s="18" t="s">
        <v>15</v>
      </c>
      <c r="AL1" s="19" t="s">
        <v>16</v>
      </c>
      <c r="AM1" s="17" t="s">
        <v>16</v>
      </c>
      <c r="AN1" s="19" t="s">
        <v>216</v>
      </c>
      <c r="AO1" s="17" t="s">
        <v>216</v>
      </c>
      <c r="AP1" s="19" t="s">
        <v>17</v>
      </c>
      <c r="AQ1" s="17" t="s">
        <v>215</v>
      </c>
      <c r="AR1" s="19" t="s">
        <v>25</v>
      </c>
      <c r="AS1" s="18" t="s">
        <v>18</v>
      </c>
      <c r="AT1" s="18" t="s">
        <v>19</v>
      </c>
      <c r="AU1" s="19" t="s">
        <v>30</v>
      </c>
      <c r="AV1" s="18" t="s">
        <v>26</v>
      </c>
      <c r="AW1" s="51" t="s">
        <v>27</v>
      </c>
      <c r="AX1" s="22" t="s">
        <v>20</v>
      </c>
      <c r="AY1" s="13" t="s">
        <v>120</v>
      </c>
      <c r="AZ1" s="6" t="s">
        <v>224</v>
      </c>
      <c r="BA1" s="6" t="s">
        <v>225</v>
      </c>
      <c r="BB1" s="6" t="s">
        <v>209</v>
      </c>
      <c r="BC1" s="7" t="s">
        <v>226</v>
      </c>
      <c r="BD1" s="7" t="s">
        <v>119</v>
      </c>
      <c r="BE1" s="21" t="s">
        <v>138</v>
      </c>
      <c r="BF1" s="21" t="s">
        <v>139</v>
      </c>
    </row>
    <row r="2" spans="1:58" s="2" customFormat="1" x14ac:dyDescent="0.2">
      <c r="A2" s="4"/>
      <c r="B2" s="4"/>
      <c r="C2" s="4" t="s">
        <v>31</v>
      </c>
      <c r="D2" s="5">
        <v>2</v>
      </c>
      <c r="E2" s="5">
        <v>3</v>
      </c>
      <c r="F2" s="5">
        <v>3</v>
      </c>
      <c r="G2" s="5">
        <v>3</v>
      </c>
      <c r="H2" s="5">
        <v>2</v>
      </c>
      <c r="I2" s="5"/>
      <c r="J2" s="5"/>
      <c r="K2" s="5"/>
      <c r="L2" s="5">
        <v>2</v>
      </c>
      <c r="M2" s="5">
        <v>3</v>
      </c>
      <c r="N2" s="5"/>
      <c r="O2" s="5">
        <v>2</v>
      </c>
      <c r="P2" s="5"/>
      <c r="Q2" s="5"/>
      <c r="R2" s="5"/>
      <c r="S2" s="5"/>
      <c r="T2" s="5">
        <v>3</v>
      </c>
      <c r="U2" s="5">
        <v>2</v>
      </c>
      <c r="V2" s="5">
        <v>3</v>
      </c>
      <c r="W2" s="5">
        <v>2</v>
      </c>
      <c r="X2" s="5">
        <v>3</v>
      </c>
      <c r="Y2" s="5">
        <v>2</v>
      </c>
      <c r="Z2" s="5"/>
      <c r="AA2" s="5"/>
      <c r="AB2" s="5"/>
      <c r="AC2" s="5"/>
      <c r="AD2" s="5">
        <v>3</v>
      </c>
      <c r="AE2" s="5">
        <v>2</v>
      </c>
      <c r="AF2" s="5">
        <v>3</v>
      </c>
      <c r="AG2" s="5">
        <v>3</v>
      </c>
      <c r="AH2" s="5">
        <v>2</v>
      </c>
      <c r="AI2" s="5">
        <v>3</v>
      </c>
      <c r="AJ2" s="5">
        <v>3</v>
      </c>
      <c r="AK2" s="5">
        <v>3</v>
      </c>
      <c r="AL2" s="5">
        <v>2</v>
      </c>
      <c r="AM2" s="5">
        <v>3</v>
      </c>
      <c r="AN2" s="5">
        <v>2</v>
      </c>
      <c r="AO2" s="5"/>
      <c r="AP2" s="5">
        <v>2</v>
      </c>
      <c r="AQ2" s="5"/>
      <c r="AR2" s="5">
        <v>2</v>
      </c>
      <c r="AS2" s="5">
        <v>3</v>
      </c>
      <c r="AT2" s="5">
        <v>3</v>
      </c>
      <c r="AU2" s="5">
        <v>2</v>
      </c>
      <c r="AV2" s="5">
        <v>3</v>
      </c>
      <c r="AW2" s="5">
        <v>2</v>
      </c>
      <c r="AX2" s="5">
        <v>3</v>
      </c>
      <c r="AY2" s="5">
        <v>4</v>
      </c>
      <c r="AZ2" s="5">
        <f>D2+L2+O2+W2+Y2+AH2+AP2+AR2+AU2+AW2</f>
        <v>20</v>
      </c>
      <c r="BA2" s="5">
        <f>E2+F2+G2+M2+T2+V2+X2+AD2+AF2+AG2+AI2+AJ2+AK2+AM2+AS2+AT2+AV2+AX2</f>
        <v>54</v>
      </c>
      <c r="BB2" s="5">
        <v>4</v>
      </c>
      <c r="BC2" s="5">
        <f>SUM(AZ2:BA2)</f>
        <v>74</v>
      </c>
      <c r="BD2" s="5">
        <v>100</v>
      </c>
      <c r="BE2" s="5"/>
      <c r="BF2" s="5"/>
    </row>
    <row r="3" spans="1:58" ht="30" customHeight="1" x14ac:dyDescent="0.2">
      <c r="A3" s="40" t="s">
        <v>36</v>
      </c>
      <c r="B3" s="9">
        <v>1</v>
      </c>
      <c r="C3" s="69" t="s">
        <v>147</v>
      </c>
      <c r="D3" s="12">
        <v>2</v>
      </c>
      <c r="E3" s="1">
        <v>3</v>
      </c>
      <c r="F3" s="1">
        <v>3</v>
      </c>
      <c r="G3" s="1">
        <v>3</v>
      </c>
      <c r="H3" s="12">
        <v>0</v>
      </c>
      <c r="I3" s="14">
        <v>0</v>
      </c>
      <c r="J3" s="14">
        <v>0</v>
      </c>
      <c r="K3" s="14">
        <v>0</v>
      </c>
      <c r="L3" s="12">
        <v>2</v>
      </c>
      <c r="M3" s="1">
        <v>3</v>
      </c>
      <c r="N3" s="14">
        <v>0</v>
      </c>
      <c r="O3" s="12">
        <v>2</v>
      </c>
      <c r="P3" s="1">
        <v>3</v>
      </c>
      <c r="Q3" s="1">
        <v>3</v>
      </c>
      <c r="R3" s="1">
        <v>3</v>
      </c>
      <c r="S3" s="1">
        <v>3</v>
      </c>
      <c r="T3" s="1">
        <v>3</v>
      </c>
      <c r="U3" s="46">
        <v>0</v>
      </c>
      <c r="V3" s="1">
        <v>3</v>
      </c>
      <c r="W3" s="12">
        <v>1</v>
      </c>
      <c r="X3" s="1">
        <v>3</v>
      </c>
      <c r="Y3" s="12">
        <v>2</v>
      </c>
      <c r="Z3" s="1">
        <v>0</v>
      </c>
      <c r="AA3" s="1">
        <v>0</v>
      </c>
      <c r="AB3" s="1">
        <v>0</v>
      </c>
      <c r="AC3" s="1">
        <v>3</v>
      </c>
      <c r="AD3" s="1">
        <v>3</v>
      </c>
      <c r="AE3" s="46">
        <v>0</v>
      </c>
      <c r="AF3" s="1">
        <v>3</v>
      </c>
      <c r="AG3" s="1">
        <v>3</v>
      </c>
      <c r="AH3" s="12">
        <v>2</v>
      </c>
      <c r="AI3" s="1">
        <v>3</v>
      </c>
      <c r="AJ3" s="1">
        <v>3</v>
      </c>
      <c r="AK3" s="1">
        <v>3</v>
      </c>
      <c r="AL3" s="12">
        <v>2</v>
      </c>
      <c r="AM3" s="1">
        <v>3</v>
      </c>
      <c r="AN3" s="12">
        <v>2</v>
      </c>
      <c r="AO3" s="1">
        <v>3</v>
      </c>
      <c r="AP3" s="12">
        <v>2</v>
      </c>
      <c r="AQ3" s="1">
        <v>3</v>
      </c>
      <c r="AR3" s="12">
        <v>2</v>
      </c>
      <c r="AS3" s="1">
        <v>3</v>
      </c>
      <c r="AT3" s="1">
        <v>3</v>
      </c>
      <c r="AU3" s="12">
        <v>2</v>
      </c>
      <c r="AV3" s="1">
        <v>3</v>
      </c>
      <c r="AW3" s="12">
        <v>1</v>
      </c>
      <c r="AX3" s="1">
        <v>3</v>
      </c>
      <c r="AY3" s="3">
        <v>4</v>
      </c>
      <c r="AZ3" s="27">
        <f>SUM(D3,L3,O3,W3,Y3,AH3,AP3,AR3,AU3,AL3,AN3)</f>
        <v>21</v>
      </c>
      <c r="BA3" s="27">
        <f>E3+F3+G3+M3+T3+V3+X3+AD3+AF3+AG3+AI3+AJ3+AK3+AM3+AS3+AT3+AV3+AO3+AQ3</f>
        <v>57</v>
      </c>
      <c r="BB3" s="27">
        <f t="shared" ref="BB3:BB26" si="0">U3+AE3</f>
        <v>0</v>
      </c>
      <c r="BC3" s="27">
        <f>SUM(AZ3:BB3)</f>
        <v>78</v>
      </c>
      <c r="BD3" s="27">
        <f>ROUND(BC3/83*100,1)</f>
        <v>94</v>
      </c>
      <c r="BE3" s="36">
        <v>2</v>
      </c>
      <c r="BF3" s="30"/>
    </row>
    <row r="4" spans="1:58" ht="30" customHeight="1" x14ac:dyDescent="0.2">
      <c r="A4" s="8" t="s">
        <v>36</v>
      </c>
      <c r="B4" s="9">
        <v>2</v>
      </c>
      <c r="C4" s="10" t="s">
        <v>148</v>
      </c>
      <c r="D4" s="12">
        <v>2</v>
      </c>
      <c r="E4" s="1">
        <v>3</v>
      </c>
      <c r="F4" s="1">
        <v>3</v>
      </c>
      <c r="G4" s="1">
        <v>3</v>
      </c>
      <c r="H4" s="12">
        <v>0</v>
      </c>
      <c r="I4" s="14">
        <v>0</v>
      </c>
      <c r="J4" s="14">
        <v>0</v>
      </c>
      <c r="K4" s="14">
        <v>0</v>
      </c>
      <c r="L4" s="12">
        <v>2</v>
      </c>
      <c r="M4" s="1">
        <v>2</v>
      </c>
      <c r="N4" s="14">
        <v>0</v>
      </c>
      <c r="O4" s="12">
        <v>2</v>
      </c>
      <c r="P4" s="1">
        <v>3</v>
      </c>
      <c r="Q4" s="1">
        <v>3</v>
      </c>
      <c r="R4" s="1">
        <v>3</v>
      </c>
      <c r="S4" s="1">
        <v>3</v>
      </c>
      <c r="T4" s="1">
        <v>3</v>
      </c>
      <c r="U4" s="46">
        <v>2</v>
      </c>
      <c r="V4" s="1">
        <v>3</v>
      </c>
      <c r="W4" s="12">
        <v>2</v>
      </c>
      <c r="X4" s="1">
        <v>3</v>
      </c>
      <c r="Y4" s="12">
        <v>2</v>
      </c>
      <c r="Z4" s="1">
        <v>0</v>
      </c>
      <c r="AA4" s="1">
        <v>0</v>
      </c>
      <c r="AB4" s="1">
        <v>0</v>
      </c>
      <c r="AC4" s="1">
        <v>3</v>
      </c>
      <c r="AD4" s="1">
        <v>3</v>
      </c>
      <c r="AE4" s="46">
        <v>0</v>
      </c>
      <c r="AF4" s="1">
        <v>3</v>
      </c>
      <c r="AG4" s="1">
        <v>3</v>
      </c>
      <c r="AH4" s="12">
        <v>2</v>
      </c>
      <c r="AI4" s="1">
        <v>3</v>
      </c>
      <c r="AJ4" s="1">
        <v>3</v>
      </c>
      <c r="AK4" s="1">
        <v>3</v>
      </c>
      <c r="AL4" s="12">
        <v>2</v>
      </c>
      <c r="AM4" s="1">
        <v>3</v>
      </c>
      <c r="AN4" s="12">
        <v>1</v>
      </c>
      <c r="AO4" s="1">
        <v>3</v>
      </c>
      <c r="AP4" s="12">
        <v>2</v>
      </c>
      <c r="AQ4" s="1">
        <v>3</v>
      </c>
      <c r="AR4" s="12">
        <v>2</v>
      </c>
      <c r="AS4" s="1">
        <v>3</v>
      </c>
      <c r="AT4" s="1">
        <v>3</v>
      </c>
      <c r="AU4" s="12">
        <v>2</v>
      </c>
      <c r="AV4" s="1">
        <v>2</v>
      </c>
      <c r="AW4" s="12">
        <v>0</v>
      </c>
      <c r="AX4" s="1">
        <v>0</v>
      </c>
      <c r="AY4" s="3">
        <v>3</v>
      </c>
      <c r="AZ4" s="27">
        <f>SUM(D4,L4,O4,W4,Y4,AH4,AP4,AR4,AU4,AL4,AN4)</f>
        <v>21</v>
      </c>
      <c r="BA4" s="27">
        <f>E4+F4+G4+M4+T4+V4+X4+AD4+AF4+AG4+AI4+AJ4+AK4+AM4+AS4+AT4+AV4+AO4+AQ4</f>
        <v>55</v>
      </c>
      <c r="BB4" s="27">
        <f t="shared" si="0"/>
        <v>2</v>
      </c>
      <c r="BC4" s="27">
        <f>SUM(AZ4:BB4)</f>
        <v>78</v>
      </c>
      <c r="BD4" s="27">
        <f>ROUND(BC4/83*100,1)</f>
        <v>94</v>
      </c>
      <c r="BE4" s="30"/>
      <c r="BF4" s="30"/>
    </row>
    <row r="5" spans="1:58" ht="30" customHeight="1" x14ac:dyDescent="0.2">
      <c r="A5" s="8" t="s">
        <v>36</v>
      </c>
      <c r="B5" s="9">
        <v>3</v>
      </c>
      <c r="C5" s="10" t="s">
        <v>149</v>
      </c>
      <c r="D5" s="12">
        <v>1</v>
      </c>
      <c r="E5" s="1">
        <v>3</v>
      </c>
      <c r="F5" s="1">
        <v>3</v>
      </c>
      <c r="G5" s="1">
        <v>2</v>
      </c>
      <c r="H5" s="12">
        <v>0</v>
      </c>
      <c r="I5" s="14">
        <v>0</v>
      </c>
      <c r="J5" s="14">
        <v>0</v>
      </c>
      <c r="K5" s="14">
        <v>0</v>
      </c>
      <c r="L5" s="12">
        <v>2</v>
      </c>
      <c r="M5" s="1">
        <v>3</v>
      </c>
      <c r="N5" s="14">
        <v>0</v>
      </c>
      <c r="O5" s="12">
        <v>2</v>
      </c>
      <c r="P5" s="1">
        <v>3</v>
      </c>
      <c r="Q5" s="1">
        <v>3</v>
      </c>
      <c r="R5" s="1">
        <v>3</v>
      </c>
      <c r="S5" s="1">
        <v>3</v>
      </c>
      <c r="T5" s="1">
        <v>3</v>
      </c>
      <c r="U5" s="46">
        <v>2</v>
      </c>
      <c r="V5" s="1">
        <v>3</v>
      </c>
      <c r="W5" s="12">
        <v>2</v>
      </c>
      <c r="X5" s="1">
        <v>2</v>
      </c>
      <c r="Y5" s="12">
        <v>2</v>
      </c>
      <c r="Z5" s="1">
        <v>0</v>
      </c>
      <c r="AA5" s="1">
        <v>0</v>
      </c>
      <c r="AB5" s="1">
        <v>0</v>
      </c>
      <c r="AC5" s="1">
        <v>3</v>
      </c>
      <c r="AD5" s="1">
        <v>3</v>
      </c>
      <c r="AE5" s="46">
        <v>0</v>
      </c>
      <c r="AF5" s="1">
        <v>3</v>
      </c>
      <c r="AG5" s="1">
        <v>3</v>
      </c>
      <c r="AH5" s="12">
        <v>1</v>
      </c>
      <c r="AI5" s="1">
        <v>3</v>
      </c>
      <c r="AJ5" s="1">
        <v>3</v>
      </c>
      <c r="AK5" s="1">
        <v>3</v>
      </c>
      <c r="AL5" s="12">
        <v>1</v>
      </c>
      <c r="AM5" s="1">
        <v>2</v>
      </c>
      <c r="AN5" s="12">
        <v>2</v>
      </c>
      <c r="AO5" s="1">
        <v>3</v>
      </c>
      <c r="AP5" s="12">
        <v>1</v>
      </c>
      <c r="AQ5" s="1">
        <v>3</v>
      </c>
      <c r="AR5" s="12">
        <v>2</v>
      </c>
      <c r="AS5" s="1">
        <v>3</v>
      </c>
      <c r="AT5" s="1">
        <v>3</v>
      </c>
      <c r="AU5" s="12">
        <v>1</v>
      </c>
      <c r="AV5" s="1">
        <v>2</v>
      </c>
      <c r="AW5" s="12">
        <v>1</v>
      </c>
      <c r="AX5" s="1">
        <v>2</v>
      </c>
      <c r="AY5" s="3">
        <v>3</v>
      </c>
      <c r="AZ5" s="27">
        <f>SUM(D5,L5,O5,W5,Y5,AH5,AP5,AR5,AU5,AL5,AN5)</f>
        <v>17</v>
      </c>
      <c r="BA5" s="27">
        <f>E5+F5+G5+M5+T5+V5+X5+AD5+AF5+AG5+AI5+AJ5+AK5+AM5+AS5+AT5+AV5+AO5+AQ5</f>
        <v>53</v>
      </c>
      <c r="BB5" s="27">
        <f t="shared" si="0"/>
        <v>2</v>
      </c>
      <c r="BC5" s="27">
        <f>SUM(AZ5:BB5)</f>
        <v>72</v>
      </c>
      <c r="BD5" s="27">
        <f>ROUND(BC5/83*100,1)</f>
        <v>86.7</v>
      </c>
      <c r="BE5" s="30">
        <v>2</v>
      </c>
      <c r="BF5" s="30">
        <v>3</v>
      </c>
    </row>
    <row r="6" spans="1:58" ht="30" customHeight="1" x14ac:dyDescent="0.2">
      <c r="A6" s="8" t="s">
        <v>36</v>
      </c>
      <c r="B6" s="9">
        <v>4</v>
      </c>
      <c r="C6" s="70" t="s">
        <v>150</v>
      </c>
      <c r="D6" s="12">
        <v>2</v>
      </c>
      <c r="E6" s="1">
        <v>3</v>
      </c>
      <c r="F6" s="1">
        <v>3</v>
      </c>
      <c r="G6" s="1">
        <v>3</v>
      </c>
      <c r="H6" s="12">
        <v>0</v>
      </c>
      <c r="I6" s="14">
        <v>0</v>
      </c>
      <c r="J6" s="14">
        <v>0</v>
      </c>
      <c r="K6" s="14">
        <v>0</v>
      </c>
      <c r="L6" s="12">
        <v>1</v>
      </c>
      <c r="M6" s="1">
        <v>3</v>
      </c>
      <c r="N6" s="14">
        <v>0</v>
      </c>
      <c r="O6" s="12">
        <v>2</v>
      </c>
      <c r="P6" s="1">
        <v>3</v>
      </c>
      <c r="Q6" s="1">
        <v>3</v>
      </c>
      <c r="R6" s="1">
        <v>3</v>
      </c>
      <c r="S6" s="1">
        <v>3</v>
      </c>
      <c r="T6" s="1">
        <v>3</v>
      </c>
      <c r="U6" s="46">
        <v>2</v>
      </c>
      <c r="V6" s="1">
        <v>3</v>
      </c>
      <c r="W6" s="12">
        <v>1</v>
      </c>
      <c r="X6" s="1">
        <v>2</v>
      </c>
      <c r="Y6" s="12">
        <v>2</v>
      </c>
      <c r="Z6" s="1">
        <v>0</v>
      </c>
      <c r="AA6" s="1">
        <v>0</v>
      </c>
      <c r="AB6" s="1">
        <v>0</v>
      </c>
      <c r="AC6" s="1">
        <v>3</v>
      </c>
      <c r="AD6" s="1">
        <v>3</v>
      </c>
      <c r="AE6" s="46">
        <v>2</v>
      </c>
      <c r="AF6" s="1">
        <v>3</v>
      </c>
      <c r="AG6" s="1">
        <v>3</v>
      </c>
      <c r="AH6" s="12">
        <v>2</v>
      </c>
      <c r="AI6" s="1">
        <v>2</v>
      </c>
      <c r="AJ6" s="1">
        <v>2</v>
      </c>
      <c r="AK6" s="1">
        <v>2</v>
      </c>
      <c r="AL6" s="12">
        <v>2</v>
      </c>
      <c r="AM6" s="1">
        <v>3</v>
      </c>
      <c r="AN6" s="12">
        <v>1</v>
      </c>
      <c r="AO6" s="1">
        <v>3</v>
      </c>
      <c r="AP6" s="12">
        <v>2</v>
      </c>
      <c r="AQ6" s="1">
        <v>3</v>
      </c>
      <c r="AR6" s="12">
        <v>2</v>
      </c>
      <c r="AS6" s="1">
        <v>3</v>
      </c>
      <c r="AT6" s="1">
        <v>3</v>
      </c>
      <c r="AU6" s="12">
        <v>2</v>
      </c>
      <c r="AV6" s="1">
        <v>3</v>
      </c>
      <c r="AW6" s="12">
        <v>0</v>
      </c>
      <c r="AX6" s="1">
        <v>0</v>
      </c>
      <c r="AY6" s="3">
        <v>3</v>
      </c>
      <c r="AZ6" s="27">
        <f>SUM(D6,L6,O6,W6,Y6,AH6,AP6,AR6,AU6,AL6,AN6)</f>
        <v>19</v>
      </c>
      <c r="BA6" s="27">
        <f>E6+F6+G6+M6+T6+V6+X6+AD6+AF6+AG6+AI6+AJ6+AK6+AM6+AS6+AT6+AV6+AO6+AQ6</f>
        <v>53</v>
      </c>
      <c r="BB6" s="27">
        <f t="shared" si="0"/>
        <v>4</v>
      </c>
      <c r="BC6" s="27">
        <f>SUM(AZ6:BB6)</f>
        <v>76</v>
      </c>
      <c r="BD6" s="27">
        <f>ROUND(BC6/83*100,1)</f>
        <v>91.6</v>
      </c>
      <c r="BE6" s="36">
        <v>2</v>
      </c>
      <c r="BF6" s="36">
        <v>1</v>
      </c>
    </row>
    <row r="7" spans="1:58" ht="30" customHeight="1" x14ac:dyDescent="0.2">
      <c r="A7" s="40" t="s">
        <v>36</v>
      </c>
      <c r="B7" s="9">
        <v>5</v>
      </c>
      <c r="C7" s="71" t="s">
        <v>151</v>
      </c>
      <c r="D7" s="12">
        <v>2</v>
      </c>
      <c r="E7" s="1">
        <v>3</v>
      </c>
      <c r="F7" s="1">
        <v>3</v>
      </c>
      <c r="G7" s="1">
        <v>0</v>
      </c>
      <c r="H7" s="12">
        <v>0</v>
      </c>
      <c r="I7" s="14">
        <v>0</v>
      </c>
      <c r="J7" s="14">
        <v>0</v>
      </c>
      <c r="K7" s="14">
        <v>0</v>
      </c>
      <c r="L7" s="12">
        <v>2</v>
      </c>
      <c r="M7" s="1">
        <v>3</v>
      </c>
      <c r="N7" s="14">
        <v>0</v>
      </c>
      <c r="O7" s="12">
        <v>2</v>
      </c>
      <c r="P7" s="1">
        <v>3</v>
      </c>
      <c r="Q7" s="1">
        <v>3</v>
      </c>
      <c r="R7" s="1">
        <v>3</v>
      </c>
      <c r="S7" s="1">
        <v>3</v>
      </c>
      <c r="T7" s="1">
        <v>3</v>
      </c>
      <c r="U7" s="46">
        <v>2</v>
      </c>
      <c r="V7" s="1">
        <v>3</v>
      </c>
      <c r="W7" s="12">
        <v>0</v>
      </c>
      <c r="X7" s="1">
        <v>0</v>
      </c>
      <c r="Y7" s="12">
        <v>0</v>
      </c>
      <c r="Z7" s="1">
        <v>0</v>
      </c>
      <c r="AA7" s="1">
        <v>0</v>
      </c>
      <c r="AB7" s="1">
        <v>0</v>
      </c>
      <c r="AC7" s="1">
        <v>3</v>
      </c>
      <c r="AD7" s="1">
        <v>3</v>
      </c>
      <c r="AE7" s="46">
        <v>0</v>
      </c>
      <c r="AF7" s="1">
        <v>3</v>
      </c>
      <c r="AG7" s="1">
        <v>3</v>
      </c>
      <c r="AH7" s="12">
        <v>0</v>
      </c>
      <c r="AI7" s="1">
        <v>2</v>
      </c>
      <c r="AJ7" s="1">
        <v>2</v>
      </c>
      <c r="AK7" s="1">
        <v>2</v>
      </c>
      <c r="AL7" s="12">
        <v>1</v>
      </c>
      <c r="AM7" s="1">
        <v>3</v>
      </c>
      <c r="AN7" s="12">
        <v>1</v>
      </c>
      <c r="AO7" s="1">
        <v>3</v>
      </c>
      <c r="AP7" s="12">
        <v>2</v>
      </c>
      <c r="AQ7" s="1">
        <v>3</v>
      </c>
      <c r="AR7" s="12">
        <v>2</v>
      </c>
      <c r="AS7" s="1">
        <v>3</v>
      </c>
      <c r="AT7" s="1">
        <v>3</v>
      </c>
      <c r="AU7" s="12">
        <v>0</v>
      </c>
      <c r="AV7" s="1">
        <v>0</v>
      </c>
      <c r="AW7" s="12">
        <v>0</v>
      </c>
      <c r="AX7" s="1">
        <v>0</v>
      </c>
      <c r="AY7" s="3">
        <v>4</v>
      </c>
      <c r="AZ7" s="57">
        <f>SUM(D7,L7,O7,Y7,AH7,AP7,AR7,AL7,AN7)</f>
        <v>12</v>
      </c>
      <c r="BA7" s="57">
        <f>E7+F7+M7+T7+V7+AD7+AF7+AG7+AI7+AJ7+AK7+AM7+AS7+AT7+AO7+AQ7</f>
        <v>45</v>
      </c>
      <c r="BB7" s="25">
        <f t="shared" si="0"/>
        <v>2</v>
      </c>
      <c r="BC7" s="25">
        <f>SUM(AZ7:BB7)</f>
        <v>59</v>
      </c>
      <c r="BD7" s="58">
        <f>ROUND(BC7/70*100,1)</f>
        <v>84.3</v>
      </c>
      <c r="BE7" s="30"/>
      <c r="BF7" s="30"/>
    </row>
    <row r="8" spans="1:58" ht="30" customHeight="1" x14ac:dyDescent="0.2">
      <c r="A8" s="40" t="s">
        <v>36</v>
      </c>
      <c r="B8" s="9">
        <v>6</v>
      </c>
      <c r="C8" s="72" t="s">
        <v>152</v>
      </c>
      <c r="D8" s="12">
        <v>2</v>
      </c>
      <c r="E8" s="1">
        <v>3</v>
      </c>
      <c r="F8" s="1">
        <v>0</v>
      </c>
      <c r="G8" s="1">
        <v>3</v>
      </c>
      <c r="H8" s="12">
        <v>0</v>
      </c>
      <c r="I8" s="14">
        <v>0</v>
      </c>
      <c r="J8" s="14">
        <v>0</v>
      </c>
      <c r="K8" s="14">
        <v>0</v>
      </c>
      <c r="L8" s="12">
        <v>1</v>
      </c>
      <c r="M8" s="1">
        <v>3</v>
      </c>
      <c r="N8" s="14">
        <v>0</v>
      </c>
      <c r="O8" s="12">
        <v>2</v>
      </c>
      <c r="P8" s="1">
        <v>3</v>
      </c>
      <c r="Q8" s="1">
        <v>0</v>
      </c>
      <c r="R8" s="1">
        <v>0</v>
      </c>
      <c r="S8" s="1">
        <v>0</v>
      </c>
      <c r="T8" s="1">
        <v>3</v>
      </c>
      <c r="U8" s="46">
        <v>0</v>
      </c>
      <c r="V8" s="1">
        <v>0</v>
      </c>
      <c r="W8" s="12">
        <v>1</v>
      </c>
      <c r="X8" s="1">
        <v>2</v>
      </c>
      <c r="Y8" s="12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46">
        <v>0</v>
      </c>
      <c r="AF8" s="1">
        <v>0</v>
      </c>
      <c r="AG8" s="1">
        <v>0</v>
      </c>
      <c r="AH8" s="12">
        <v>0</v>
      </c>
      <c r="AI8" s="1">
        <v>0</v>
      </c>
      <c r="AJ8" s="1">
        <v>0</v>
      </c>
      <c r="AK8" s="1">
        <v>0</v>
      </c>
      <c r="AL8" s="12">
        <v>2</v>
      </c>
      <c r="AM8" s="1">
        <v>3</v>
      </c>
      <c r="AN8" s="12">
        <v>0</v>
      </c>
      <c r="AO8" s="1">
        <v>0</v>
      </c>
      <c r="AP8" s="12">
        <v>2</v>
      </c>
      <c r="AQ8" s="1">
        <v>3</v>
      </c>
      <c r="AR8" s="12">
        <v>2</v>
      </c>
      <c r="AS8" s="1">
        <v>3</v>
      </c>
      <c r="AT8" s="1">
        <v>3</v>
      </c>
      <c r="AU8" s="12">
        <v>2</v>
      </c>
      <c r="AV8" s="1">
        <v>3</v>
      </c>
      <c r="AW8" s="12">
        <v>0</v>
      </c>
      <c r="AX8" s="1">
        <v>0</v>
      </c>
      <c r="AY8" s="3">
        <v>3</v>
      </c>
      <c r="AZ8" s="24">
        <f>D8+L8+O8+W8+AP8+AR8+AU8+AL8</f>
        <v>14</v>
      </c>
      <c r="BA8" s="24">
        <f>E8+G8+M8+T8+X8+AM8+AS8+AT8+AV8+AQ8</f>
        <v>29</v>
      </c>
      <c r="BB8" s="24">
        <f t="shared" si="0"/>
        <v>0</v>
      </c>
      <c r="BC8" s="24">
        <f>SUM(AZ8:BA8)</f>
        <v>43</v>
      </c>
      <c r="BD8" s="33">
        <f>ROUND(BC8/46*100,1)</f>
        <v>93.5</v>
      </c>
      <c r="BE8" s="30"/>
      <c r="BF8" s="30"/>
    </row>
    <row r="9" spans="1:58" ht="30" customHeight="1" x14ac:dyDescent="0.2">
      <c r="A9" s="40" t="s">
        <v>36</v>
      </c>
      <c r="B9" s="9">
        <v>7</v>
      </c>
      <c r="C9" s="72" t="s">
        <v>153</v>
      </c>
      <c r="D9" s="12">
        <v>2</v>
      </c>
      <c r="E9" s="1">
        <v>3</v>
      </c>
      <c r="F9" s="1">
        <v>0</v>
      </c>
      <c r="G9" s="1">
        <v>3</v>
      </c>
      <c r="H9" s="12">
        <v>0</v>
      </c>
      <c r="I9" s="14">
        <v>0</v>
      </c>
      <c r="J9" s="14">
        <v>0</v>
      </c>
      <c r="K9" s="14">
        <v>0</v>
      </c>
      <c r="L9" s="12">
        <v>1</v>
      </c>
      <c r="M9" s="1">
        <v>3</v>
      </c>
      <c r="N9" s="14">
        <v>0</v>
      </c>
      <c r="O9" s="12">
        <v>2</v>
      </c>
      <c r="P9" s="1">
        <v>3</v>
      </c>
      <c r="Q9" s="1">
        <v>0</v>
      </c>
      <c r="R9" s="1">
        <v>0</v>
      </c>
      <c r="S9" s="1">
        <v>0</v>
      </c>
      <c r="T9" s="1">
        <v>3</v>
      </c>
      <c r="U9" s="46">
        <v>0</v>
      </c>
      <c r="V9" s="1">
        <v>0</v>
      </c>
      <c r="W9" s="12">
        <v>1</v>
      </c>
      <c r="X9" s="1">
        <v>2</v>
      </c>
      <c r="Y9" s="12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46">
        <v>0</v>
      </c>
      <c r="AF9" s="1">
        <v>0</v>
      </c>
      <c r="AG9" s="1">
        <v>0</v>
      </c>
      <c r="AH9" s="12">
        <v>0</v>
      </c>
      <c r="AI9" s="1">
        <v>0</v>
      </c>
      <c r="AJ9" s="1">
        <v>0</v>
      </c>
      <c r="AK9" s="1">
        <v>0</v>
      </c>
      <c r="AL9" s="12">
        <v>2</v>
      </c>
      <c r="AM9" s="1">
        <v>3</v>
      </c>
      <c r="AN9" s="12">
        <v>0</v>
      </c>
      <c r="AO9" s="1">
        <v>0</v>
      </c>
      <c r="AP9" s="12">
        <v>2</v>
      </c>
      <c r="AQ9" s="1">
        <v>3</v>
      </c>
      <c r="AR9" s="12">
        <v>2</v>
      </c>
      <c r="AS9" s="1">
        <v>3</v>
      </c>
      <c r="AT9" s="1">
        <v>3</v>
      </c>
      <c r="AU9" s="12">
        <v>2</v>
      </c>
      <c r="AV9" s="1">
        <v>3</v>
      </c>
      <c r="AW9" s="12">
        <v>0</v>
      </c>
      <c r="AX9" s="1">
        <v>0</v>
      </c>
      <c r="AY9" s="3">
        <v>2</v>
      </c>
      <c r="AZ9" s="24">
        <f>D9+L9+O9+W9+AP9+AR9+AU9+AL9</f>
        <v>14</v>
      </c>
      <c r="BA9" s="24">
        <f>E9+G9+M9+T9+X9+AM9+AS9+AT9+AV9+AQ9</f>
        <v>29</v>
      </c>
      <c r="BB9" s="24">
        <f t="shared" si="0"/>
        <v>0</v>
      </c>
      <c r="BC9" s="24">
        <f>SUM(AZ9:BA9)</f>
        <v>43</v>
      </c>
      <c r="BD9" s="33">
        <f>ROUND(BC9/46*100,1)</f>
        <v>93.5</v>
      </c>
      <c r="BE9" s="36">
        <v>1</v>
      </c>
      <c r="BF9" s="30">
        <v>1</v>
      </c>
    </row>
    <row r="10" spans="1:58" ht="30" x14ac:dyDescent="0.2">
      <c r="A10" s="40" t="s">
        <v>121</v>
      </c>
      <c r="B10" s="9">
        <v>8</v>
      </c>
      <c r="C10" s="69" t="s">
        <v>32</v>
      </c>
      <c r="D10" s="12">
        <v>2</v>
      </c>
      <c r="E10" s="1">
        <v>3</v>
      </c>
      <c r="F10" s="1">
        <v>3</v>
      </c>
      <c r="G10" s="1">
        <v>2</v>
      </c>
      <c r="H10" s="12">
        <v>0</v>
      </c>
      <c r="I10" s="14">
        <v>0</v>
      </c>
      <c r="J10" s="14">
        <v>0</v>
      </c>
      <c r="K10" s="14">
        <v>0</v>
      </c>
      <c r="L10" s="12">
        <v>2</v>
      </c>
      <c r="M10" s="1">
        <v>3</v>
      </c>
      <c r="N10" s="14">
        <v>0</v>
      </c>
      <c r="O10" s="12">
        <v>2</v>
      </c>
      <c r="P10" s="1">
        <v>3</v>
      </c>
      <c r="Q10" s="1">
        <v>3</v>
      </c>
      <c r="R10" s="1">
        <v>3</v>
      </c>
      <c r="S10" s="1">
        <v>3</v>
      </c>
      <c r="T10" s="1">
        <v>3</v>
      </c>
      <c r="U10" s="46">
        <v>0</v>
      </c>
      <c r="V10" s="1">
        <v>3</v>
      </c>
      <c r="W10" s="12">
        <v>0</v>
      </c>
      <c r="X10" s="1">
        <v>2</v>
      </c>
      <c r="Y10" s="12">
        <v>2</v>
      </c>
      <c r="Z10" s="1">
        <v>0</v>
      </c>
      <c r="AA10" s="1">
        <v>0</v>
      </c>
      <c r="AB10" s="1">
        <v>0</v>
      </c>
      <c r="AC10" s="1">
        <v>3</v>
      </c>
      <c r="AD10" s="1">
        <v>3</v>
      </c>
      <c r="AE10" s="46">
        <v>0</v>
      </c>
      <c r="AF10" s="1">
        <v>3</v>
      </c>
      <c r="AG10" s="1">
        <v>3</v>
      </c>
      <c r="AH10" s="12">
        <v>2</v>
      </c>
      <c r="AI10" s="1">
        <v>3</v>
      </c>
      <c r="AJ10" s="1">
        <v>3</v>
      </c>
      <c r="AK10" s="1">
        <v>3</v>
      </c>
      <c r="AL10" s="12">
        <v>2</v>
      </c>
      <c r="AM10" s="1">
        <v>3</v>
      </c>
      <c r="AN10" s="12">
        <v>1</v>
      </c>
      <c r="AO10" s="1">
        <v>3</v>
      </c>
      <c r="AP10" s="12">
        <v>2</v>
      </c>
      <c r="AQ10" s="1">
        <v>3</v>
      </c>
      <c r="AR10" s="12">
        <v>2</v>
      </c>
      <c r="AS10" s="1">
        <v>3</v>
      </c>
      <c r="AT10" s="1">
        <v>3</v>
      </c>
      <c r="AU10" s="12">
        <v>2</v>
      </c>
      <c r="AV10" s="1">
        <v>3</v>
      </c>
      <c r="AW10" s="12">
        <v>0</v>
      </c>
      <c r="AX10" s="1">
        <v>0</v>
      </c>
      <c r="AY10" s="3">
        <v>3</v>
      </c>
      <c r="AZ10" s="27">
        <f>SUM(D10,L10,O10,W10,Y10,AH10,AP10,AR10,AU10,AL10,AN10)</f>
        <v>19</v>
      </c>
      <c r="BA10" s="27">
        <f>E10+F10+G10+M10+T10+V10+X10+AD10+AF10+AG10+AI10+AJ10+AK10+AM10+AS10+AT10+AV10+AO10+AQ10</f>
        <v>55</v>
      </c>
      <c r="BB10" s="27">
        <f t="shared" si="0"/>
        <v>0</v>
      </c>
      <c r="BC10" s="27">
        <f t="shared" ref="BC10:BC19" si="1">SUM(AZ10:BB10)</f>
        <v>74</v>
      </c>
      <c r="BD10" s="27">
        <f>ROUND(BC10/83*100,1)</f>
        <v>89.2</v>
      </c>
      <c r="BE10" s="36">
        <v>1</v>
      </c>
      <c r="BF10" s="30">
        <v>1</v>
      </c>
    </row>
    <row r="11" spans="1:58" ht="30" customHeight="1" x14ac:dyDescent="0.2">
      <c r="A11" s="73" t="s">
        <v>121</v>
      </c>
      <c r="B11" s="9">
        <v>9</v>
      </c>
      <c r="C11" s="69" t="s">
        <v>33</v>
      </c>
      <c r="D11" s="12">
        <v>2</v>
      </c>
      <c r="E11" s="1">
        <v>3</v>
      </c>
      <c r="F11" s="1">
        <v>3</v>
      </c>
      <c r="G11" s="1">
        <v>3</v>
      </c>
      <c r="H11" s="12">
        <v>0</v>
      </c>
      <c r="I11" s="14">
        <v>0</v>
      </c>
      <c r="J11" s="14">
        <v>0</v>
      </c>
      <c r="K11" s="14">
        <v>0</v>
      </c>
      <c r="L11" s="12">
        <v>2</v>
      </c>
      <c r="M11" s="1">
        <v>3</v>
      </c>
      <c r="N11" s="14">
        <v>0</v>
      </c>
      <c r="O11" s="12">
        <v>2</v>
      </c>
      <c r="P11" s="1">
        <v>3</v>
      </c>
      <c r="Q11" s="1">
        <v>3</v>
      </c>
      <c r="R11" s="1">
        <v>3</v>
      </c>
      <c r="S11" s="1">
        <v>3</v>
      </c>
      <c r="T11" s="1">
        <v>3</v>
      </c>
      <c r="U11" s="46">
        <v>0</v>
      </c>
      <c r="V11" s="1">
        <v>3</v>
      </c>
      <c r="W11" s="12">
        <v>1</v>
      </c>
      <c r="X11" s="1">
        <v>3</v>
      </c>
      <c r="Y11" s="12">
        <v>2</v>
      </c>
      <c r="Z11" s="1">
        <v>0</v>
      </c>
      <c r="AA11" s="1">
        <v>0</v>
      </c>
      <c r="AB11" s="1">
        <v>0</v>
      </c>
      <c r="AC11" s="1">
        <v>3</v>
      </c>
      <c r="AD11" s="1">
        <v>3</v>
      </c>
      <c r="AE11" s="46">
        <v>0</v>
      </c>
      <c r="AF11" s="1">
        <v>3</v>
      </c>
      <c r="AG11" s="1">
        <v>3</v>
      </c>
      <c r="AH11" s="12">
        <v>2</v>
      </c>
      <c r="AI11" s="1">
        <v>3</v>
      </c>
      <c r="AJ11" s="1">
        <v>3</v>
      </c>
      <c r="AK11" s="1">
        <v>3</v>
      </c>
      <c r="AL11" s="12">
        <v>2</v>
      </c>
      <c r="AM11" s="1">
        <v>3</v>
      </c>
      <c r="AN11" s="12">
        <v>2</v>
      </c>
      <c r="AO11" s="1">
        <v>3</v>
      </c>
      <c r="AP11" s="12">
        <v>2</v>
      </c>
      <c r="AQ11" s="1">
        <v>3</v>
      </c>
      <c r="AR11" s="12">
        <v>2</v>
      </c>
      <c r="AS11" s="1">
        <v>3</v>
      </c>
      <c r="AT11" s="1">
        <v>3</v>
      </c>
      <c r="AU11" s="12">
        <v>2</v>
      </c>
      <c r="AV11" s="1">
        <v>3</v>
      </c>
      <c r="AW11" s="12">
        <v>0</v>
      </c>
      <c r="AX11" s="1">
        <v>0</v>
      </c>
      <c r="AY11" s="3">
        <v>4</v>
      </c>
      <c r="AZ11" s="27">
        <f>SUM(D11,L11,O11,W11,Y11,AH11,AP11,AR11,AU11,AL11,AN11)</f>
        <v>21</v>
      </c>
      <c r="BA11" s="27">
        <f>E11+F11+G11+M11+T11+V11+X11+AD11+AF11+AG11+AI11+AJ11+AK11+AM11+AS11+AT11+AV11+AO11+AQ11</f>
        <v>57</v>
      </c>
      <c r="BB11" s="27">
        <f t="shared" si="0"/>
        <v>0</v>
      </c>
      <c r="BC11" s="27">
        <f t="shared" si="1"/>
        <v>78</v>
      </c>
      <c r="BD11" s="27">
        <f>ROUND(BC11/83*100,1)</f>
        <v>94</v>
      </c>
      <c r="BE11" s="30">
        <v>2</v>
      </c>
      <c r="BF11" s="36">
        <v>1</v>
      </c>
    </row>
    <row r="12" spans="1:58" ht="30" customHeight="1" x14ac:dyDescent="0.2">
      <c r="A12" s="40" t="s">
        <v>121</v>
      </c>
      <c r="B12" s="9">
        <v>10</v>
      </c>
      <c r="C12" s="10" t="s">
        <v>34</v>
      </c>
      <c r="D12" s="12">
        <v>2</v>
      </c>
      <c r="E12" s="1">
        <v>3</v>
      </c>
      <c r="F12" s="1">
        <v>3</v>
      </c>
      <c r="G12" s="1">
        <v>3</v>
      </c>
      <c r="H12" s="12">
        <v>0</v>
      </c>
      <c r="I12" s="14">
        <v>0</v>
      </c>
      <c r="J12" s="14">
        <v>0</v>
      </c>
      <c r="K12" s="14">
        <v>0</v>
      </c>
      <c r="L12" s="12">
        <v>1</v>
      </c>
      <c r="M12" s="1">
        <v>2</v>
      </c>
      <c r="N12" s="14">
        <v>0</v>
      </c>
      <c r="O12" s="12">
        <v>2</v>
      </c>
      <c r="P12" s="1">
        <v>3</v>
      </c>
      <c r="Q12" s="1">
        <v>3</v>
      </c>
      <c r="R12" s="1">
        <v>3</v>
      </c>
      <c r="S12" s="1">
        <v>3</v>
      </c>
      <c r="T12" s="1">
        <v>3</v>
      </c>
      <c r="U12" s="46">
        <v>0</v>
      </c>
      <c r="V12" s="1">
        <v>3</v>
      </c>
      <c r="W12" s="12">
        <v>2</v>
      </c>
      <c r="X12" s="1">
        <v>3</v>
      </c>
      <c r="Y12" s="12">
        <v>2</v>
      </c>
      <c r="Z12" s="1">
        <v>0</v>
      </c>
      <c r="AA12" s="1">
        <v>0</v>
      </c>
      <c r="AB12" s="1">
        <v>0</v>
      </c>
      <c r="AC12" s="1">
        <v>3</v>
      </c>
      <c r="AD12" s="1">
        <v>3</v>
      </c>
      <c r="AE12" s="46">
        <v>0</v>
      </c>
      <c r="AF12" s="1">
        <v>3</v>
      </c>
      <c r="AG12" s="1">
        <v>3</v>
      </c>
      <c r="AH12" s="12">
        <v>2</v>
      </c>
      <c r="AI12" s="1">
        <v>3</v>
      </c>
      <c r="AJ12" s="1">
        <v>3</v>
      </c>
      <c r="AK12" s="1">
        <v>3</v>
      </c>
      <c r="AL12" s="12">
        <v>2</v>
      </c>
      <c r="AM12" s="1">
        <v>3</v>
      </c>
      <c r="AN12" s="12">
        <v>2</v>
      </c>
      <c r="AO12" s="1">
        <v>3</v>
      </c>
      <c r="AP12" s="12">
        <v>2</v>
      </c>
      <c r="AQ12" s="1">
        <v>3</v>
      </c>
      <c r="AR12" s="12">
        <v>2</v>
      </c>
      <c r="AS12" s="1">
        <v>3</v>
      </c>
      <c r="AT12" s="1">
        <v>3</v>
      </c>
      <c r="AU12" s="12">
        <v>2</v>
      </c>
      <c r="AV12" s="1">
        <v>3</v>
      </c>
      <c r="AW12" s="12">
        <v>1</v>
      </c>
      <c r="AX12" s="1">
        <v>3</v>
      </c>
      <c r="AY12" s="3">
        <v>3</v>
      </c>
      <c r="AZ12" s="27">
        <f>SUM(D12,L12,O12,W12,Y12,AH12,AP12,AR12,AU12,AL12,AN12)</f>
        <v>21</v>
      </c>
      <c r="BA12" s="27">
        <f>E12+F12+G12+M12+T12+V12+X12+AD12+AF12+AG12+AI12+AJ12+AK12+AM12+AS12+AT12+AV12+AO12+AQ12</f>
        <v>56</v>
      </c>
      <c r="BB12" s="27">
        <f t="shared" si="0"/>
        <v>0</v>
      </c>
      <c r="BC12" s="27">
        <f t="shared" si="1"/>
        <v>77</v>
      </c>
      <c r="BD12" s="27">
        <f>ROUND(BC12/83*100,1)</f>
        <v>92.8</v>
      </c>
      <c r="BE12" s="36">
        <v>1</v>
      </c>
      <c r="BF12" s="30">
        <v>1</v>
      </c>
    </row>
    <row r="13" spans="1:58" ht="30" customHeight="1" x14ac:dyDescent="0.2">
      <c r="A13" s="40" t="s">
        <v>121</v>
      </c>
      <c r="B13" s="9">
        <v>11</v>
      </c>
      <c r="C13" s="26" t="s">
        <v>166</v>
      </c>
      <c r="D13" s="12">
        <v>1</v>
      </c>
      <c r="E13" s="1">
        <v>3</v>
      </c>
      <c r="F13" s="1">
        <v>3</v>
      </c>
      <c r="G13" s="1">
        <v>3</v>
      </c>
      <c r="H13" s="12">
        <v>0</v>
      </c>
      <c r="I13" s="14">
        <v>0</v>
      </c>
      <c r="J13" s="14">
        <v>0</v>
      </c>
      <c r="K13" s="14">
        <v>0</v>
      </c>
      <c r="L13" s="12">
        <v>1</v>
      </c>
      <c r="M13" s="1">
        <v>3</v>
      </c>
      <c r="N13" s="14">
        <v>0</v>
      </c>
      <c r="O13" s="12">
        <v>2</v>
      </c>
      <c r="P13" s="1">
        <v>3</v>
      </c>
      <c r="Q13" s="1">
        <v>3</v>
      </c>
      <c r="R13" s="1">
        <v>3</v>
      </c>
      <c r="S13" s="1">
        <v>3</v>
      </c>
      <c r="T13" s="1">
        <v>3</v>
      </c>
      <c r="U13" s="46">
        <v>2</v>
      </c>
      <c r="V13" s="1">
        <v>3</v>
      </c>
      <c r="W13" s="12">
        <v>2</v>
      </c>
      <c r="X13" s="1">
        <v>3</v>
      </c>
      <c r="Y13" s="12">
        <v>2</v>
      </c>
      <c r="Z13" s="1">
        <v>0</v>
      </c>
      <c r="AA13" s="1">
        <v>0</v>
      </c>
      <c r="AB13" s="1">
        <v>0</v>
      </c>
      <c r="AC13" s="1">
        <v>3</v>
      </c>
      <c r="AD13" s="1">
        <v>3</v>
      </c>
      <c r="AE13" s="46">
        <v>0</v>
      </c>
      <c r="AF13" s="1">
        <v>3</v>
      </c>
      <c r="AG13" s="1">
        <v>3</v>
      </c>
      <c r="AH13" s="12">
        <v>2</v>
      </c>
      <c r="AI13" s="1">
        <v>3</v>
      </c>
      <c r="AJ13" s="1">
        <v>3</v>
      </c>
      <c r="AK13" s="1">
        <v>3</v>
      </c>
      <c r="AL13" s="12">
        <v>2</v>
      </c>
      <c r="AM13" s="1">
        <v>3</v>
      </c>
      <c r="AN13" s="12">
        <v>2</v>
      </c>
      <c r="AO13" s="1">
        <v>3</v>
      </c>
      <c r="AP13" s="12">
        <v>1</v>
      </c>
      <c r="AQ13" s="1">
        <v>2</v>
      </c>
      <c r="AR13" s="12">
        <v>2</v>
      </c>
      <c r="AS13" s="1">
        <v>3</v>
      </c>
      <c r="AT13" s="1">
        <v>3</v>
      </c>
      <c r="AU13" s="12">
        <v>1</v>
      </c>
      <c r="AV13" s="1">
        <v>3</v>
      </c>
      <c r="AW13" s="12">
        <v>0</v>
      </c>
      <c r="AX13" s="1">
        <v>0</v>
      </c>
      <c r="AY13" s="3">
        <v>3</v>
      </c>
      <c r="AZ13" s="57">
        <f>SUM(D13,L13,O13,Y13,AH13,AP13,AR13,AL13,AN13)</f>
        <v>15</v>
      </c>
      <c r="BA13" s="57">
        <f>E13+F13+M13+T13+V13+AD13+AF13+AG13+AI13+AJ13+AK13+AM13+AS13+AT13+AO13+AQ13</f>
        <v>47</v>
      </c>
      <c r="BB13" s="25">
        <f t="shared" si="0"/>
        <v>2</v>
      </c>
      <c r="BC13" s="25">
        <f t="shared" si="1"/>
        <v>64</v>
      </c>
      <c r="BD13" s="58">
        <f>ROUND(BC13/70*100,1)</f>
        <v>91.4</v>
      </c>
      <c r="BE13" s="30"/>
      <c r="BF13" s="30">
        <v>1</v>
      </c>
    </row>
    <row r="14" spans="1:58" ht="30" customHeight="1" x14ac:dyDescent="0.2">
      <c r="A14" s="40" t="s">
        <v>121</v>
      </c>
      <c r="B14" s="9">
        <v>12</v>
      </c>
      <c r="C14" s="10" t="s">
        <v>35</v>
      </c>
      <c r="D14" s="12">
        <v>1</v>
      </c>
      <c r="E14" s="1">
        <v>3</v>
      </c>
      <c r="F14" s="1">
        <v>3</v>
      </c>
      <c r="G14" s="1">
        <v>3</v>
      </c>
      <c r="H14" s="12">
        <v>0</v>
      </c>
      <c r="I14" s="14">
        <v>0</v>
      </c>
      <c r="J14" s="14">
        <v>0</v>
      </c>
      <c r="K14" s="14">
        <v>0</v>
      </c>
      <c r="L14" s="12">
        <v>1</v>
      </c>
      <c r="M14" s="1">
        <v>1</v>
      </c>
      <c r="N14" s="14">
        <v>0</v>
      </c>
      <c r="O14" s="12">
        <v>2</v>
      </c>
      <c r="P14" s="1">
        <v>3</v>
      </c>
      <c r="Q14" s="1">
        <v>3</v>
      </c>
      <c r="R14" s="1">
        <v>3</v>
      </c>
      <c r="S14" s="1">
        <v>3</v>
      </c>
      <c r="T14" s="1">
        <v>3</v>
      </c>
      <c r="U14" s="46">
        <v>2</v>
      </c>
      <c r="V14" s="1">
        <v>3</v>
      </c>
      <c r="W14" s="12">
        <v>1</v>
      </c>
      <c r="X14" s="1">
        <v>3</v>
      </c>
      <c r="Y14" s="12">
        <v>2</v>
      </c>
      <c r="Z14" s="1">
        <v>0</v>
      </c>
      <c r="AA14" s="1">
        <v>0</v>
      </c>
      <c r="AB14" s="1">
        <v>0</v>
      </c>
      <c r="AC14" s="1">
        <v>3</v>
      </c>
      <c r="AD14" s="1">
        <v>3</v>
      </c>
      <c r="AE14" s="46">
        <v>0</v>
      </c>
      <c r="AF14" s="1">
        <v>3</v>
      </c>
      <c r="AG14" s="1">
        <v>3</v>
      </c>
      <c r="AH14" s="12">
        <v>2</v>
      </c>
      <c r="AI14" s="1">
        <v>3</v>
      </c>
      <c r="AJ14" s="1">
        <v>3</v>
      </c>
      <c r="AK14" s="1">
        <v>3</v>
      </c>
      <c r="AL14" s="12">
        <v>1</v>
      </c>
      <c r="AM14" s="1">
        <v>3</v>
      </c>
      <c r="AN14" s="12">
        <v>1</v>
      </c>
      <c r="AO14" s="1">
        <v>3</v>
      </c>
      <c r="AP14" s="12">
        <v>0</v>
      </c>
      <c r="AQ14" s="1">
        <v>2</v>
      </c>
      <c r="AR14" s="12">
        <v>2</v>
      </c>
      <c r="AS14" s="1">
        <v>3</v>
      </c>
      <c r="AT14" s="1">
        <v>3</v>
      </c>
      <c r="AU14" s="12">
        <v>2</v>
      </c>
      <c r="AV14" s="1">
        <v>3</v>
      </c>
      <c r="AW14" s="12">
        <v>0</v>
      </c>
      <c r="AX14" s="1">
        <v>0</v>
      </c>
      <c r="AY14" s="3">
        <v>3</v>
      </c>
      <c r="AZ14" s="27">
        <f t="shared" ref="AZ14:AZ19" si="2">SUM(D14,L14,O14,W14,Y14,AH14,AP14,AR14,AU14,AL14,AN14)</f>
        <v>15</v>
      </c>
      <c r="BA14" s="27">
        <f t="shared" ref="BA14:BA19" si="3">E14+F14+G14+M14+T14+V14+X14+AD14+AF14+AG14+AI14+AJ14+AK14+AM14+AS14+AT14+AV14+AO14+AQ14</f>
        <v>54</v>
      </c>
      <c r="BB14" s="27">
        <f t="shared" si="0"/>
        <v>2</v>
      </c>
      <c r="BC14" s="27">
        <f t="shared" si="1"/>
        <v>71</v>
      </c>
      <c r="BD14" s="27">
        <f t="shared" ref="BD14:BD19" si="4">ROUND(BC14/83*100,1)</f>
        <v>85.5</v>
      </c>
      <c r="BE14" s="30"/>
      <c r="BF14" s="30"/>
    </row>
    <row r="15" spans="1:58" ht="30" customHeight="1" x14ac:dyDescent="0.2">
      <c r="A15" s="40" t="s">
        <v>98</v>
      </c>
      <c r="B15" s="9">
        <v>13</v>
      </c>
      <c r="C15" s="69" t="s">
        <v>165</v>
      </c>
      <c r="D15" s="12">
        <v>2</v>
      </c>
      <c r="E15" s="1">
        <v>3</v>
      </c>
      <c r="F15" s="1">
        <v>3</v>
      </c>
      <c r="G15" s="1">
        <v>3</v>
      </c>
      <c r="H15" s="12">
        <v>0</v>
      </c>
      <c r="I15" s="14">
        <v>0</v>
      </c>
      <c r="J15" s="14">
        <v>0</v>
      </c>
      <c r="K15" s="14">
        <v>0</v>
      </c>
      <c r="L15" s="12">
        <v>2</v>
      </c>
      <c r="M15" s="1">
        <v>3</v>
      </c>
      <c r="N15" s="14">
        <v>3</v>
      </c>
      <c r="O15" s="12">
        <v>2</v>
      </c>
      <c r="P15" s="1">
        <v>3</v>
      </c>
      <c r="Q15" s="1">
        <v>3</v>
      </c>
      <c r="R15" s="1">
        <v>3</v>
      </c>
      <c r="S15" s="1">
        <v>3</v>
      </c>
      <c r="T15" s="1">
        <v>3</v>
      </c>
      <c r="U15" s="46">
        <v>0</v>
      </c>
      <c r="V15" s="1">
        <v>3</v>
      </c>
      <c r="W15" s="12">
        <v>1</v>
      </c>
      <c r="X15" s="1">
        <v>2</v>
      </c>
      <c r="Y15" s="12">
        <v>2</v>
      </c>
      <c r="Z15" s="1">
        <v>0</v>
      </c>
      <c r="AA15" s="1">
        <v>0</v>
      </c>
      <c r="AB15" s="1">
        <v>0</v>
      </c>
      <c r="AC15" s="1">
        <v>2</v>
      </c>
      <c r="AD15" s="1">
        <v>2</v>
      </c>
      <c r="AE15" s="46">
        <v>0</v>
      </c>
      <c r="AF15" s="1">
        <v>3</v>
      </c>
      <c r="AG15" s="1">
        <v>3</v>
      </c>
      <c r="AH15" s="12">
        <v>2</v>
      </c>
      <c r="AI15" s="1">
        <v>3</v>
      </c>
      <c r="AJ15" s="1">
        <v>3</v>
      </c>
      <c r="AK15" s="1">
        <v>3</v>
      </c>
      <c r="AL15" s="12">
        <v>2</v>
      </c>
      <c r="AM15" s="1">
        <v>2</v>
      </c>
      <c r="AN15" s="12">
        <v>1</v>
      </c>
      <c r="AO15" s="1">
        <v>3</v>
      </c>
      <c r="AP15" s="12">
        <v>1</v>
      </c>
      <c r="AQ15" s="1">
        <v>3</v>
      </c>
      <c r="AR15" s="12">
        <v>2</v>
      </c>
      <c r="AS15" s="1">
        <v>3</v>
      </c>
      <c r="AT15" s="1">
        <v>3</v>
      </c>
      <c r="AU15" s="12">
        <v>2</v>
      </c>
      <c r="AV15" s="1">
        <v>3</v>
      </c>
      <c r="AW15" s="12">
        <v>0</v>
      </c>
      <c r="AX15" s="1">
        <v>0</v>
      </c>
      <c r="AY15" s="3">
        <v>4</v>
      </c>
      <c r="AZ15" s="27">
        <f t="shared" si="2"/>
        <v>19</v>
      </c>
      <c r="BA15" s="27">
        <f t="shared" si="3"/>
        <v>54</v>
      </c>
      <c r="BB15" s="27">
        <f t="shared" si="0"/>
        <v>0</v>
      </c>
      <c r="BC15" s="27">
        <f t="shared" si="1"/>
        <v>73</v>
      </c>
      <c r="BD15" s="27">
        <f t="shared" si="4"/>
        <v>88</v>
      </c>
      <c r="BE15" s="36">
        <v>1</v>
      </c>
      <c r="BF15" s="36">
        <v>1</v>
      </c>
    </row>
    <row r="16" spans="1:58" ht="30" customHeight="1" x14ac:dyDescent="0.2">
      <c r="A16" s="40" t="s">
        <v>98</v>
      </c>
      <c r="B16" s="9">
        <v>14</v>
      </c>
      <c r="C16" s="10" t="s">
        <v>99</v>
      </c>
      <c r="D16" s="12">
        <v>2</v>
      </c>
      <c r="E16" s="1">
        <v>3</v>
      </c>
      <c r="F16" s="1">
        <v>3</v>
      </c>
      <c r="G16" s="1">
        <v>3</v>
      </c>
      <c r="H16" s="12">
        <v>0</v>
      </c>
      <c r="I16" s="14">
        <v>0</v>
      </c>
      <c r="J16" s="14">
        <v>0</v>
      </c>
      <c r="K16" s="14">
        <v>0</v>
      </c>
      <c r="L16" s="12">
        <v>1</v>
      </c>
      <c r="M16" s="1">
        <v>1</v>
      </c>
      <c r="N16" s="14">
        <v>0</v>
      </c>
      <c r="O16" s="12">
        <v>2</v>
      </c>
      <c r="P16" s="1">
        <v>3</v>
      </c>
      <c r="Q16" s="1">
        <v>3</v>
      </c>
      <c r="R16" s="1">
        <v>3</v>
      </c>
      <c r="S16" s="1">
        <v>3</v>
      </c>
      <c r="T16" s="1">
        <v>3</v>
      </c>
      <c r="U16" s="46">
        <v>0</v>
      </c>
      <c r="V16" s="1">
        <v>3</v>
      </c>
      <c r="W16" s="12">
        <v>1</v>
      </c>
      <c r="X16" s="1">
        <v>3</v>
      </c>
      <c r="Y16" s="12">
        <v>2</v>
      </c>
      <c r="Z16" s="1">
        <v>0</v>
      </c>
      <c r="AA16" s="1">
        <v>0</v>
      </c>
      <c r="AB16" s="1">
        <v>0</v>
      </c>
      <c r="AC16" s="1">
        <v>3</v>
      </c>
      <c r="AD16" s="1">
        <v>3</v>
      </c>
      <c r="AE16" s="46">
        <v>0</v>
      </c>
      <c r="AF16" s="1">
        <v>3</v>
      </c>
      <c r="AG16" s="1">
        <v>3</v>
      </c>
      <c r="AH16" s="12">
        <v>2</v>
      </c>
      <c r="AI16" s="1">
        <v>3</v>
      </c>
      <c r="AJ16" s="1">
        <v>3</v>
      </c>
      <c r="AK16" s="1">
        <v>3</v>
      </c>
      <c r="AL16" s="12">
        <v>2</v>
      </c>
      <c r="AM16" s="1">
        <v>3</v>
      </c>
      <c r="AN16" s="12">
        <v>1</v>
      </c>
      <c r="AO16" s="1">
        <v>3</v>
      </c>
      <c r="AP16" s="12">
        <v>2</v>
      </c>
      <c r="AQ16" s="1">
        <v>3</v>
      </c>
      <c r="AR16" s="12">
        <v>2</v>
      </c>
      <c r="AS16" s="1">
        <v>3</v>
      </c>
      <c r="AT16" s="1">
        <v>3</v>
      </c>
      <c r="AU16" s="12">
        <v>1</v>
      </c>
      <c r="AV16" s="1">
        <v>2</v>
      </c>
      <c r="AW16" s="12">
        <v>0</v>
      </c>
      <c r="AX16" s="1">
        <v>0</v>
      </c>
      <c r="AY16" s="3">
        <v>3</v>
      </c>
      <c r="AZ16" s="27">
        <f t="shared" si="2"/>
        <v>18</v>
      </c>
      <c r="BA16" s="27">
        <f t="shared" si="3"/>
        <v>54</v>
      </c>
      <c r="BB16" s="27">
        <f t="shared" si="0"/>
        <v>0</v>
      </c>
      <c r="BC16" s="27">
        <f t="shared" si="1"/>
        <v>72</v>
      </c>
      <c r="BD16" s="27">
        <f t="shared" si="4"/>
        <v>86.7</v>
      </c>
      <c r="BE16" s="30">
        <v>1</v>
      </c>
      <c r="BF16" s="30"/>
    </row>
    <row r="17" spans="1:58" ht="30" customHeight="1" x14ac:dyDescent="0.2">
      <c r="A17" s="40" t="s">
        <v>98</v>
      </c>
      <c r="B17" s="9">
        <v>15</v>
      </c>
      <c r="C17" s="69" t="s">
        <v>164</v>
      </c>
      <c r="D17" s="12">
        <v>2</v>
      </c>
      <c r="E17" s="1">
        <v>3</v>
      </c>
      <c r="F17" s="1">
        <v>3</v>
      </c>
      <c r="G17" s="1">
        <v>3</v>
      </c>
      <c r="H17" s="12">
        <v>0</v>
      </c>
      <c r="I17" s="14">
        <v>0</v>
      </c>
      <c r="J17" s="14">
        <v>0</v>
      </c>
      <c r="K17" s="14">
        <v>0</v>
      </c>
      <c r="L17" s="12">
        <v>2</v>
      </c>
      <c r="M17" s="1">
        <v>3</v>
      </c>
      <c r="N17" s="14">
        <v>0</v>
      </c>
      <c r="O17" s="12">
        <v>2</v>
      </c>
      <c r="P17" s="1">
        <v>3</v>
      </c>
      <c r="Q17" s="1">
        <v>3</v>
      </c>
      <c r="R17" s="1">
        <v>3</v>
      </c>
      <c r="S17" s="1">
        <v>3</v>
      </c>
      <c r="T17" s="1">
        <v>3</v>
      </c>
      <c r="U17" s="46">
        <v>0</v>
      </c>
      <c r="V17" s="1">
        <v>3</v>
      </c>
      <c r="W17" s="12">
        <v>2</v>
      </c>
      <c r="X17" s="1">
        <v>3</v>
      </c>
      <c r="Y17" s="12">
        <v>2</v>
      </c>
      <c r="Z17" s="1">
        <v>0</v>
      </c>
      <c r="AA17" s="1">
        <v>0</v>
      </c>
      <c r="AB17" s="1">
        <v>0</v>
      </c>
      <c r="AC17" s="1">
        <v>3</v>
      </c>
      <c r="AD17" s="1">
        <v>3</v>
      </c>
      <c r="AE17" s="46">
        <v>0</v>
      </c>
      <c r="AF17" s="1">
        <v>3</v>
      </c>
      <c r="AG17" s="1">
        <v>3</v>
      </c>
      <c r="AH17" s="12">
        <v>1</v>
      </c>
      <c r="AI17" s="1">
        <v>3</v>
      </c>
      <c r="AJ17" s="1">
        <v>3</v>
      </c>
      <c r="AK17" s="1">
        <v>3</v>
      </c>
      <c r="AL17" s="12">
        <v>2</v>
      </c>
      <c r="AM17" s="1">
        <v>3</v>
      </c>
      <c r="AN17" s="12">
        <v>1</v>
      </c>
      <c r="AO17" s="1">
        <v>3</v>
      </c>
      <c r="AP17" s="12">
        <v>2</v>
      </c>
      <c r="AQ17" s="1">
        <v>3</v>
      </c>
      <c r="AR17" s="12">
        <v>2</v>
      </c>
      <c r="AS17" s="1">
        <v>3</v>
      </c>
      <c r="AT17" s="1">
        <v>3</v>
      </c>
      <c r="AU17" s="12">
        <v>2</v>
      </c>
      <c r="AV17" s="1">
        <v>3</v>
      </c>
      <c r="AW17" s="12">
        <v>1</v>
      </c>
      <c r="AX17" s="1">
        <v>3</v>
      </c>
      <c r="AY17" s="3">
        <v>4</v>
      </c>
      <c r="AZ17" s="27">
        <f t="shared" si="2"/>
        <v>20</v>
      </c>
      <c r="BA17" s="27">
        <f t="shared" si="3"/>
        <v>57</v>
      </c>
      <c r="BB17" s="27">
        <f t="shared" si="0"/>
        <v>0</v>
      </c>
      <c r="BC17" s="27">
        <f t="shared" si="1"/>
        <v>77</v>
      </c>
      <c r="BD17" s="27">
        <f t="shared" si="4"/>
        <v>92.8</v>
      </c>
      <c r="BE17" s="36">
        <v>1</v>
      </c>
      <c r="BF17" s="30"/>
    </row>
    <row r="18" spans="1:58" ht="30" customHeight="1" x14ac:dyDescent="0.2">
      <c r="A18" s="40" t="s">
        <v>98</v>
      </c>
      <c r="B18" s="9">
        <v>16</v>
      </c>
      <c r="C18" s="69" t="s">
        <v>163</v>
      </c>
      <c r="D18" s="12">
        <v>2</v>
      </c>
      <c r="E18" s="1">
        <v>3</v>
      </c>
      <c r="F18" s="1">
        <v>3</v>
      </c>
      <c r="G18" s="1">
        <v>3</v>
      </c>
      <c r="H18" s="12">
        <v>0</v>
      </c>
      <c r="I18" s="14">
        <v>0</v>
      </c>
      <c r="J18" s="14">
        <v>0</v>
      </c>
      <c r="K18" s="14">
        <v>0</v>
      </c>
      <c r="L18" s="12">
        <v>2</v>
      </c>
      <c r="M18" s="1">
        <v>3</v>
      </c>
      <c r="N18" s="14">
        <v>0</v>
      </c>
      <c r="O18" s="12">
        <v>2</v>
      </c>
      <c r="P18" s="1">
        <v>3</v>
      </c>
      <c r="Q18" s="1">
        <v>3</v>
      </c>
      <c r="R18" s="1">
        <v>3</v>
      </c>
      <c r="S18" s="1">
        <v>3</v>
      </c>
      <c r="T18" s="1">
        <v>3</v>
      </c>
      <c r="U18" s="46">
        <v>0</v>
      </c>
      <c r="V18" s="1">
        <v>3</v>
      </c>
      <c r="W18" s="12">
        <v>0</v>
      </c>
      <c r="X18" s="1">
        <v>1</v>
      </c>
      <c r="Y18" s="12">
        <v>2</v>
      </c>
      <c r="Z18" s="1">
        <v>0</v>
      </c>
      <c r="AA18" s="1">
        <v>0</v>
      </c>
      <c r="AB18" s="1">
        <v>0</v>
      </c>
      <c r="AC18" s="1">
        <v>3</v>
      </c>
      <c r="AD18" s="1">
        <v>3</v>
      </c>
      <c r="AE18" s="46">
        <v>0</v>
      </c>
      <c r="AF18" s="1">
        <v>3</v>
      </c>
      <c r="AG18" s="1">
        <v>3</v>
      </c>
      <c r="AH18" s="12">
        <v>2</v>
      </c>
      <c r="AI18" s="1">
        <v>3</v>
      </c>
      <c r="AJ18" s="1">
        <v>3</v>
      </c>
      <c r="AK18" s="1">
        <v>3</v>
      </c>
      <c r="AL18" s="12">
        <v>2</v>
      </c>
      <c r="AM18" s="1">
        <v>3</v>
      </c>
      <c r="AN18" s="12">
        <v>2</v>
      </c>
      <c r="AO18" s="1">
        <v>3</v>
      </c>
      <c r="AP18" s="12">
        <v>2</v>
      </c>
      <c r="AQ18" s="1">
        <v>3</v>
      </c>
      <c r="AR18" s="12">
        <v>2</v>
      </c>
      <c r="AS18" s="1">
        <v>3</v>
      </c>
      <c r="AT18" s="1">
        <v>3</v>
      </c>
      <c r="AU18" s="12">
        <v>2</v>
      </c>
      <c r="AV18" s="1">
        <v>3</v>
      </c>
      <c r="AW18" s="12">
        <v>0</v>
      </c>
      <c r="AX18" s="1">
        <v>0</v>
      </c>
      <c r="AY18" s="3">
        <v>4</v>
      </c>
      <c r="AZ18" s="27">
        <f t="shared" si="2"/>
        <v>20</v>
      </c>
      <c r="BA18" s="27">
        <f t="shared" si="3"/>
        <v>55</v>
      </c>
      <c r="BB18" s="27">
        <f t="shared" si="0"/>
        <v>0</v>
      </c>
      <c r="BC18" s="27">
        <f t="shared" si="1"/>
        <v>75</v>
      </c>
      <c r="BD18" s="27">
        <f t="shared" si="4"/>
        <v>90.4</v>
      </c>
      <c r="BE18" s="36"/>
      <c r="BF18" s="30"/>
    </row>
    <row r="19" spans="1:58" ht="30" customHeight="1" x14ac:dyDescent="0.2">
      <c r="A19" s="40" t="s">
        <v>98</v>
      </c>
      <c r="B19" s="9">
        <v>17</v>
      </c>
      <c r="C19" s="10" t="s">
        <v>100</v>
      </c>
      <c r="D19" s="12">
        <v>1</v>
      </c>
      <c r="E19" s="1">
        <v>3</v>
      </c>
      <c r="F19" s="1">
        <v>3</v>
      </c>
      <c r="G19" s="1">
        <v>3</v>
      </c>
      <c r="H19" s="12">
        <v>0</v>
      </c>
      <c r="I19" s="14">
        <v>0</v>
      </c>
      <c r="J19" s="14">
        <v>0</v>
      </c>
      <c r="K19" s="14">
        <v>0</v>
      </c>
      <c r="L19" s="12">
        <v>1</v>
      </c>
      <c r="M19" s="1">
        <v>1</v>
      </c>
      <c r="N19" s="14">
        <v>0</v>
      </c>
      <c r="O19" s="12">
        <v>2</v>
      </c>
      <c r="P19" s="1">
        <v>3</v>
      </c>
      <c r="Q19" s="1">
        <v>3</v>
      </c>
      <c r="R19" s="1">
        <v>3</v>
      </c>
      <c r="S19" s="1">
        <v>3</v>
      </c>
      <c r="T19" s="1">
        <v>3</v>
      </c>
      <c r="U19" s="46">
        <v>0</v>
      </c>
      <c r="V19" s="1">
        <v>0</v>
      </c>
      <c r="W19" s="12">
        <v>0</v>
      </c>
      <c r="X19" s="1">
        <v>1</v>
      </c>
      <c r="Y19" s="12">
        <v>2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46">
        <v>0</v>
      </c>
      <c r="AF19" s="1">
        <v>3</v>
      </c>
      <c r="AG19" s="1">
        <v>3</v>
      </c>
      <c r="AH19" s="12">
        <v>1</v>
      </c>
      <c r="AI19" s="1">
        <v>3</v>
      </c>
      <c r="AJ19" s="1">
        <v>3</v>
      </c>
      <c r="AK19" s="1">
        <v>3</v>
      </c>
      <c r="AL19" s="12">
        <v>0</v>
      </c>
      <c r="AM19" s="1">
        <v>1</v>
      </c>
      <c r="AN19" s="12">
        <v>0</v>
      </c>
      <c r="AO19" s="1">
        <v>1</v>
      </c>
      <c r="AP19" s="12">
        <v>1</v>
      </c>
      <c r="AQ19" s="1">
        <v>1</v>
      </c>
      <c r="AR19" s="12">
        <v>0</v>
      </c>
      <c r="AS19" s="1">
        <v>1</v>
      </c>
      <c r="AT19" s="1">
        <v>1</v>
      </c>
      <c r="AU19" s="12">
        <v>0</v>
      </c>
      <c r="AV19" s="1">
        <v>0</v>
      </c>
      <c r="AW19" s="12">
        <v>0</v>
      </c>
      <c r="AX19" s="1">
        <v>0</v>
      </c>
      <c r="AY19" s="3">
        <v>3</v>
      </c>
      <c r="AZ19" s="27">
        <f t="shared" si="2"/>
        <v>8</v>
      </c>
      <c r="BA19" s="27">
        <f t="shared" si="3"/>
        <v>34</v>
      </c>
      <c r="BB19" s="27">
        <f t="shared" si="0"/>
        <v>0</v>
      </c>
      <c r="BC19" s="27">
        <f t="shared" si="1"/>
        <v>42</v>
      </c>
      <c r="BD19" s="27">
        <f t="shared" si="4"/>
        <v>50.6</v>
      </c>
      <c r="BE19" s="30"/>
      <c r="BF19" s="30">
        <v>1</v>
      </c>
    </row>
    <row r="20" spans="1:58" ht="30" customHeight="1" x14ac:dyDescent="0.2">
      <c r="A20" s="40" t="s">
        <v>98</v>
      </c>
      <c r="B20" s="9">
        <v>18</v>
      </c>
      <c r="C20" s="23" t="s">
        <v>101</v>
      </c>
      <c r="D20" s="12">
        <v>2</v>
      </c>
      <c r="E20" s="1">
        <v>3</v>
      </c>
      <c r="F20" s="1">
        <v>0</v>
      </c>
      <c r="G20" s="28">
        <v>3</v>
      </c>
      <c r="H20" s="12">
        <v>0</v>
      </c>
      <c r="I20" s="14">
        <v>0</v>
      </c>
      <c r="J20" s="14">
        <v>0</v>
      </c>
      <c r="K20" s="14">
        <v>0</v>
      </c>
      <c r="L20" s="12">
        <v>1</v>
      </c>
      <c r="M20" s="1">
        <v>3</v>
      </c>
      <c r="N20" s="14">
        <v>0</v>
      </c>
      <c r="O20" s="12">
        <v>2</v>
      </c>
      <c r="P20" s="1">
        <v>3</v>
      </c>
      <c r="Q20" s="1">
        <v>0</v>
      </c>
      <c r="R20" s="1">
        <v>0</v>
      </c>
      <c r="S20" s="1">
        <v>0</v>
      </c>
      <c r="T20" s="1">
        <v>3</v>
      </c>
      <c r="U20" s="46">
        <v>0</v>
      </c>
      <c r="V20" s="1">
        <v>0</v>
      </c>
      <c r="W20" s="12">
        <v>2</v>
      </c>
      <c r="X20" s="1">
        <v>3</v>
      </c>
      <c r="Y20" s="12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46">
        <v>0</v>
      </c>
      <c r="AF20" s="1">
        <v>0</v>
      </c>
      <c r="AG20" s="1">
        <v>0</v>
      </c>
      <c r="AH20" s="12">
        <v>0</v>
      </c>
      <c r="AI20" s="1">
        <v>0</v>
      </c>
      <c r="AJ20" s="1">
        <v>0</v>
      </c>
      <c r="AK20" s="1">
        <v>0</v>
      </c>
      <c r="AL20" s="12">
        <v>2</v>
      </c>
      <c r="AM20" s="1">
        <v>3</v>
      </c>
      <c r="AN20" s="12">
        <v>0</v>
      </c>
      <c r="AO20" s="1">
        <v>0</v>
      </c>
      <c r="AP20" s="12">
        <v>2</v>
      </c>
      <c r="AQ20" s="1">
        <v>3</v>
      </c>
      <c r="AR20" s="12">
        <v>2</v>
      </c>
      <c r="AS20" s="1">
        <v>3</v>
      </c>
      <c r="AT20" s="1">
        <v>3</v>
      </c>
      <c r="AU20" s="12">
        <v>2</v>
      </c>
      <c r="AV20" s="1">
        <v>3</v>
      </c>
      <c r="AW20" s="12">
        <v>0</v>
      </c>
      <c r="AX20" s="1">
        <v>0</v>
      </c>
      <c r="AY20" s="3">
        <v>4</v>
      </c>
      <c r="AZ20" s="24">
        <f>D20+L20+O20+W20+AP20+AR20+AU20+AL20</f>
        <v>15</v>
      </c>
      <c r="BA20" s="24">
        <f>E20+G20+M20+T20+X20+AM20+AS20+AT20+AV20+AQ20</f>
        <v>30</v>
      </c>
      <c r="BB20" s="24">
        <f t="shared" si="0"/>
        <v>0</v>
      </c>
      <c r="BC20" s="24">
        <f>SUM(AZ20:BA20)</f>
        <v>45</v>
      </c>
      <c r="BD20" s="33">
        <f>ROUND(BC20/46*100,1)</f>
        <v>97.8</v>
      </c>
      <c r="BE20" s="30"/>
      <c r="BF20" s="30"/>
    </row>
    <row r="21" spans="1:58" ht="30" customHeight="1" x14ac:dyDescent="0.2">
      <c r="A21" s="40" t="s">
        <v>98</v>
      </c>
      <c r="B21" s="9">
        <v>19</v>
      </c>
      <c r="C21" s="10" t="s">
        <v>102</v>
      </c>
      <c r="D21" s="12">
        <v>2</v>
      </c>
      <c r="E21" s="1">
        <v>3</v>
      </c>
      <c r="F21" s="1">
        <v>3</v>
      </c>
      <c r="G21" s="1">
        <v>3</v>
      </c>
      <c r="H21" s="12">
        <v>0</v>
      </c>
      <c r="I21" s="14">
        <v>0</v>
      </c>
      <c r="J21" s="14">
        <v>0</v>
      </c>
      <c r="K21" s="14">
        <v>0</v>
      </c>
      <c r="L21" s="12">
        <v>1</v>
      </c>
      <c r="M21" s="1">
        <v>3</v>
      </c>
      <c r="N21" s="14">
        <v>0</v>
      </c>
      <c r="O21" s="12">
        <v>2</v>
      </c>
      <c r="P21" s="1">
        <v>3</v>
      </c>
      <c r="Q21" s="1">
        <v>3</v>
      </c>
      <c r="R21" s="1">
        <v>3</v>
      </c>
      <c r="S21" s="1">
        <v>3</v>
      </c>
      <c r="T21" s="1">
        <v>3</v>
      </c>
      <c r="U21" s="46">
        <v>0</v>
      </c>
      <c r="V21" s="1">
        <v>3</v>
      </c>
      <c r="W21" s="12">
        <v>1</v>
      </c>
      <c r="X21" s="1">
        <v>3</v>
      </c>
      <c r="Y21" s="12">
        <v>2</v>
      </c>
      <c r="Z21" s="1">
        <v>0</v>
      </c>
      <c r="AA21" s="1">
        <v>0</v>
      </c>
      <c r="AB21" s="1">
        <v>0</v>
      </c>
      <c r="AC21" s="1">
        <v>3</v>
      </c>
      <c r="AD21" s="1">
        <v>3</v>
      </c>
      <c r="AE21" s="46">
        <v>0</v>
      </c>
      <c r="AF21" s="1">
        <v>3</v>
      </c>
      <c r="AG21" s="1">
        <v>3</v>
      </c>
      <c r="AH21" s="12">
        <v>2</v>
      </c>
      <c r="AI21" s="1">
        <v>3</v>
      </c>
      <c r="AJ21" s="1">
        <v>3</v>
      </c>
      <c r="AK21" s="1">
        <v>3</v>
      </c>
      <c r="AL21" s="12">
        <v>2</v>
      </c>
      <c r="AM21" s="1">
        <v>3</v>
      </c>
      <c r="AN21" s="12">
        <v>2</v>
      </c>
      <c r="AO21" s="1">
        <v>3</v>
      </c>
      <c r="AP21" s="12">
        <v>2</v>
      </c>
      <c r="AQ21" s="1">
        <v>3</v>
      </c>
      <c r="AR21" s="12">
        <v>2</v>
      </c>
      <c r="AS21" s="1">
        <v>3</v>
      </c>
      <c r="AT21" s="1">
        <v>3</v>
      </c>
      <c r="AU21" s="12">
        <v>0</v>
      </c>
      <c r="AV21" s="1">
        <v>1</v>
      </c>
      <c r="AW21" s="12">
        <v>1</v>
      </c>
      <c r="AX21" s="1">
        <v>0</v>
      </c>
      <c r="AY21" s="3">
        <v>3</v>
      </c>
      <c r="AZ21" s="27">
        <f t="shared" ref="AZ21:AZ26" si="5">SUM(D21,L21,O21,W21,Y21,AH21,AP21,AR21,AU21,AL21,AN21)</f>
        <v>18</v>
      </c>
      <c r="BA21" s="27">
        <f t="shared" ref="BA21:BA26" si="6">E21+F21+G21+M21+T21+V21+X21+AD21+AF21+AG21+AI21+AJ21+AK21+AM21+AS21+AT21+AV21+AO21+AQ21</f>
        <v>55</v>
      </c>
      <c r="BB21" s="27">
        <f t="shared" si="0"/>
        <v>0</v>
      </c>
      <c r="BC21" s="27">
        <f t="shared" ref="BC21:BC26" si="7">SUM(AZ21:BB21)</f>
        <v>73</v>
      </c>
      <c r="BD21" s="27">
        <f t="shared" ref="BD21:BD26" si="8">ROUND(BC21/83*100,1)</f>
        <v>88</v>
      </c>
      <c r="BE21" s="30"/>
      <c r="BF21" s="30">
        <v>1</v>
      </c>
    </row>
    <row r="22" spans="1:58" ht="30" customHeight="1" x14ac:dyDescent="0.2">
      <c r="A22" s="35" t="s">
        <v>98</v>
      </c>
      <c r="B22" s="9">
        <v>20</v>
      </c>
      <c r="C22" s="10" t="s">
        <v>103</v>
      </c>
      <c r="D22" s="12">
        <v>2</v>
      </c>
      <c r="E22" s="1">
        <v>3</v>
      </c>
      <c r="F22" s="1">
        <v>3</v>
      </c>
      <c r="G22" s="1">
        <v>3</v>
      </c>
      <c r="H22" s="12">
        <v>0</v>
      </c>
      <c r="I22" s="14">
        <v>0</v>
      </c>
      <c r="J22" s="14">
        <v>0</v>
      </c>
      <c r="K22" s="14">
        <v>0</v>
      </c>
      <c r="L22" s="12">
        <v>2</v>
      </c>
      <c r="M22" s="1">
        <v>3</v>
      </c>
      <c r="N22" s="14">
        <v>0</v>
      </c>
      <c r="O22" s="12">
        <v>2</v>
      </c>
      <c r="P22" s="1">
        <v>3</v>
      </c>
      <c r="Q22" s="1">
        <v>3</v>
      </c>
      <c r="R22" s="1">
        <v>3</v>
      </c>
      <c r="S22" s="1">
        <v>3</v>
      </c>
      <c r="T22" s="1">
        <v>3</v>
      </c>
      <c r="U22" s="46">
        <v>2</v>
      </c>
      <c r="V22" s="1">
        <v>3</v>
      </c>
      <c r="W22" s="12">
        <v>2</v>
      </c>
      <c r="X22" s="1">
        <v>3</v>
      </c>
      <c r="Y22" s="12">
        <v>2</v>
      </c>
      <c r="Z22" s="1">
        <v>0</v>
      </c>
      <c r="AA22" s="1">
        <v>0</v>
      </c>
      <c r="AB22" s="1">
        <v>0</v>
      </c>
      <c r="AC22" s="1">
        <v>3</v>
      </c>
      <c r="AD22" s="1">
        <v>3</v>
      </c>
      <c r="AE22" s="46">
        <v>0</v>
      </c>
      <c r="AF22" s="1">
        <v>3</v>
      </c>
      <c r="AG22" s="1">
        <v>3</v>
      </c>
      <c r="AH22" s="12">
        <v>2</v>
      </c>
      <c r="AI22" s="1">
        <v>3</v>
      </c>
      <c r="AJ22" s="1">
        <v>3</v>
      </c>
      <c r="AK22" s="1">
        <v>3</v>
      </c>
      <c r="AL22" s="12">
        <v>2</v>
      </c>
      <c r="AM22" s="1">
        <v>3</v>
      </c>
      <c r="AN22" s="12">
        <v>2</v>
      </c>
      <c r="AO22" s="1">
        <v>3</v>
      </c>
      <c r="AP22" s="12">
        <v>2</v>
      </c>
      <c r="AQ22" s="1">
        <v>3</v>
      </c>
      <c r="AR22" s="12">
        <v>2</v>
      </c>
      <c r="AS22" s="1">
        <v>3</v>
      </c>
      <c r="AT22" s="1">
        <v>3</v>
      </c>
      <c r="AU22" s="12">
        <v>2</v>
      </c>
      <c r="AV22" s="1">
        <v>3</v>
      </c>
      <c r="AW22" s="12">
        <v>0</v>
      </c>
      <c r="AX22" s="1">
        <v>0</v>
      </c>
      <c r="AY22" s="3">
        <v>2</v>
      </c>
      <c r="AZ22" s="27">
        <f t="shared" si="5"/>
        <v>22</v>
      </c>
      <c r="BA22" s="27">
        <f t="shared" si="6"/>
        <v>57</v>
      </c>
      <c r="BB22" s="27">
        <f t="shared" si="0"/>
        <v>2</v>
      </c>
      <c r="BC22" s="27">
        <f t="shared" si="7"/>
        <v>81</v>
      </c>
      <c r="BD22" s="27">
        <f t="shared" si="8"/>
        <v>97.6</v>
      </c>
      <c r="BE22" s="30"/>
      <c r="BF22" s="30">
        <v>1</v>
      </c>
    </row>
    <row r="23" spans="1:58" ht="30" customHeight="1" x14ac:dyDescent="0.2">
      <c r="A23" s="40" t="s">
        <v>98</v>
      </c>
      <c r="B23" s="9">
        <v>21</v>
      </c>
      <c r="C23" s="10" t="s">
        <v>135</v>
      </c>
      <c r="D23" s="12">
        <v>2</v>
      </c>
      <c r="E23" s="1">
        <v>3</v>
      </c>
      <c r="F23" s="1">
        <v>3</v>
      </c>
      <c r="G23" s="1">
        <v>3</v>
      </c>
      <c r="H23" s="12">
        <v>0</v>
      </c>
      <c r="I23" s="14">
        <v>0</v>
      </c>
      <c r="J23" s="14">
        <v>0</v>
      </c>
      <c r="K23" s="14">
        <v>0</v>
      </c>
      <c r="L23" s="12">
        <v>2</v>
      </c>
      <c r="M23" s="1">
        <v>3</v>
      </c>
      <c r="N23" s="14">
        <v>0</v>
      </c>
      <c r="O23" s="12">
        <v>2</v>
      </c>
      <c r="P23" s="1">
        <v>3</v>
      </c>
      <c r="Q23" s="1">
        <v>3</v>
      </c>
      <c r="R23" s="1">
        <v>3</v>
      </c>
      <c r="S23" s="1">
        <v>3</v>
      </c>
      <c r="T23" s="1">
        <v>3</v>
      </c>
      <c r="U23" s="46">
        <v>0</v>
      </c>
      <c r="V23" s="1">
        <v>3</v>
      </c>
      <c r="W23" s="12">
        <v>2</v>
      </c>
      <c r="X23" s="1">
        <v>3</v>
      </c>
      <c r="Y23" s="12">
        <v>2</v>
      </c>
      <c r="Z23" s="1">
        <v>0</v>
      </c>
      <c r="AA23" s="1">
        <v>0</v>
      </c>
      <c r="AB23" s="1">
        <v>0</v>
      </c>
      <c r="AC23" s="1">
        <v>3</v>
      </c>
      <c r="AD23" s="1">
        <v>3</v>
      </c>
      <c r="AE23" s="46">
        <v>0</v>
      </c>
      <c r="AF23" s="1">
        <v>3</v>
      </c>
      <c r="AG23" s="1">
        <v>3</v>
      </c>
      <c r="AH23" s="12">
        <v>2</v>
      </c>
      <c r="AI23" s="1">
        <v>3</v>
      </c>
      <c r="AJ23" s="1">
        <v>3</v>
      </c>
      <c r="AK23" s="1">
        <v>3</v>
      </c>
      <c r="AL23" s="12">
        <v>2</v>
      </c>
      <c r="AM23" s="1">
        <v>3</v>
      </c>
      <c r="AN23" s="12">
        <v>2</v>
      </c>
      <c r="AO23" s="1">
        <v>3</v>
      </c>
      <c r="AP23" s="12">
        <v>2</v>
      </c>
      <c r="AQ23" s="1">
        <v>3</v>
      </c>
      <c r="AR23" s="12">
        <v>2</v>
      </c>
      <c r="AS23" s="1">
        <v>3</v>
      </c>
      <c r="AT23" s="1">
        <v>3</v>
      </c>
      <c r="AU23" s="12">
        <v>2</v>
      </c>
      <c r="AV23" s="1">
        <v>3</v>
      </c>
      <c r="AW23" s="12">
        <v>2</v>
      </c>
      <c r="AX23" s="1">
        <v>3</v>
      </c>
      <c r="AY23" s="3">
        <v>2</v>
      </c>
      <c r="AZ23" s="27">
        <f t="shared" si="5"/>
        <v>22</v>
      </c>
      <c r="BA23" s="27">
        <f t="shared" si="6"/>
        <v>57</v>
      </c>
      <c r="BB23" s="27">
        <f t="shared" si="0"/>
        <v>0</v>
      </c>
      <c r="BC23" s="27">
        <f t="shared" si="7"/>
        <v>79</v>
      </c>
      <c r="BD23" s="27">
        <f t="shared" si="8"/>
        <v>95.2</v>
      </c>
      <c r="BE23" s="30">
        <v>1</v>
      </c>
      <c r="BF23" s="30"/>
    </row>
    <row r="24" spans="1:58" ht="30" customHeight="1" x14ac:dyDescent="0.2">
      <c r="A24" s="40" t="s">
        <v>98</v>
      </c>
      <c r="B24" s="9">
        <v>22</v>
      </c>
      <c r="C24" s="10" t="s">
        <v>104</v>
      </c>
      <c r="D24" s="12">
        <v>1</v>
      </c>
      <c r="E24" s="1">
        <v>3</v>
      </c>
      <c r="F24" s="1">
        <v>3</v>
      </c>
      <c r="G24" s="1">
        <v>3</v>
      </c>
      <c r="H24" s="12">
        <v>0</v>
      </c>
      <c r="I24" s="14">
        <v>0</v>
      </c>
      <c r="J24" s="14">
        <v>0</v>
      </c>
      <c r="K24" s="14">
        <v>0</v>
      </c>
      <c r="L24" s="12">
        <v>1</v>
      </c>
      <c r="M24" s="1">
        <v>3</v>
      </c>
      <c r="N24" s="14">
        <v>0</v>
      </c>
      <c r="O24" s="12">
        <v>2</v>
      </c>
      <c r="P24" s="1">
        <v>3</v>
      </c>
      <c r="Q24" s="1">
        <v>3</v>
      </c>
      <c r="R24" s="1">
        <v>3</v>
      </c>
      <c r="S24" s="1">
        <v>3</v>
      </c>
      <c r="T24" s="1">
        <v>3</v>
      </c>
      <c r="U24" s="46">
        <v>0</v>
      </c>
      <c r="V24" s="1">
        <v>3</v>
      </c>
      <c r="W24" s="12">
        <v>0</v>
      </c>
      <c r="X24" s="1">
        <v>1</v>
      </c>
      <c r="Y24" s="12">
        <v>0</v>
      </c>
      <c r="Z24" s="1">
        <v>0</v>
      </c>
      <c r="AA24" s="1">
        <v>0</v>
      </c>
      <c r="AB24" s="1">
        <v>0</v>
      </c>
      <c r="AC24" s="1">
        <v>1</v>
      </c>
      <c r="AD24" s="1">
        <v>1</v>
      </c>
      <c r="AE24" s="46">
        <v>0</v>
      </c>
      <c r="AF24" s="1">
        <v>1</v>
      </c>
      <c r="AG24" s="1">
        <v>1</v>
      </c>
      <c r="AH24" s="12">
        <v>0</v>
      </c>
      <c r="AI24" s="1">
        <v>1</v>
      </c>
      <c r="AJ24" s="1">
        <v>1</v>
      </c>
      <c r="AK24" s="1">
        <v>1</v>
      </c>
      <c r="AL24" s="12">
        <v>0</v>
      </c>
      <c r="AM24" s="1">
        <v>1</v>
      </c>
      <c r="AN24" s="12">
        <v>0</v>
      </c>
      <c r="AO24" s="1">
        <v>1</v>
      </c>
      <c r="AP24" s="12">
        <v>1</v>
      </c>
      <c r="AQ24" s="1">
        <v>1</v>
      </c>
      <c r="AR24" s="12">
        <v>2</v>
      </c>
      <c r="AS24" s="1">
        <v>3</v>
      </c>
      <c r="AT24" s="1">
        <v>3</v>
      </c>
      <c r="AU24" s="12">
        <v>2</v>
      </c>
      <c r="AV24" s="1">
        <v>3</v>
      </c>
      <c r="AW24" s="12">
        <v>0</v>
      </c>
      <c r="AX24" s="1">
        <v>0</v>
      </c>
      <c r="AY24" s="3">
        <v>4</v>
      </c>
      <c r="AZ24" s="27">
        <f t="shared" si="5"/>
        <v>9</v>
      </c>
      <c r="BA24" s="27">
        <f t="shared" si="6"/>
        <v>37</v>
      </c>
      <c r="BB24" s="27">
        <f t="shared" si="0"/>
        <v>0</v>
      </c>
      <c r="BC24" s="27">
        <f t="shared" si="7"/>
        <v>46</v>
      </c>
      <c r="BD24" s="27">
        <f t="shared" si="8"/>
        <v>55.4</v>
      </c>
      <c r="BE24" s="30"/>
      <c r="BF24" s="30">
        <v>1</v>
      </c>
    </row>
    <row r="25" spans="1:58" ht="30" customHeight="1" x14ac:dyDescent="0.2">
      <c r="A25" s="40" t="s">
        <v>98</v>
      </c>
      <c r="B25" s="9">
        <v>23</v>
      </c>
      <c r="C25" s="70" t="s">
        <v>212</v>
      </c>
      <c r="D25" s="12">
        <v>2</v>
      </c>
      <c r="E25" s="1">
        <v>3</v>
      </c>
      <c r="F25" s="1">
        <v>3</v>
      </c>
      <c r="G25" s="1">
        <v>3</v>
      </c>
      <c r="H25" s="12">
        <v>0</v>
      </c>
      <c r="I25" s="14">
        <v>0</v>
      </c>
      <c r="J25" s="14">
        <v>0</v>
      </c>
      <c r="K25" s="14">
        <v>0</v>
      </c>
      <c r="L25" s="12">
        <v>2</v>
      </c>
      <c r="M25" s="1">
        <v>3</v>
      </c>
      <c r="N25" s="14">
        <v>0</v>
      </c>
      <c r="O25" s="12">
        <v>2</v>
      </c>
      <c r="P25" s="1">
        <v>3</v>
      </c>
      <c r="Q25" s="1">
        <v>3</v>
      </c>
      <c r="R25" s="1">
        <v>3</v>
      </c>
      <c r="S25" s="1">
        <v>3</v>
      </c>
      <c r="T25" s="1">
        <v>3</v>
      </c>
      <c r="U25" s="46">
        <v>0</v>
      </c>
      <c r="V25" s="1">
        <v>3</v>
      </c>
      <c r="W25" s="12">
        <v>0</v>
      </c>
      <c r="X25" s="1">
        <v>1</v>
      </c>
      <c r="Y25" s="12">
        <v>2</v>
      </c>
      <c r="Z25" s="1">
        <v>0</v>
      </c>
      <c r="AA25" s="1">
        <v>0</v>
      </c>
      <c r="AB25" s="1">
        <v>0</v>
      </c>
      <c r="AC25" s="1">
        <v>3</v>
      </c>
      <c r="AD25" s="1">
        <v>3</v>
      </c>
      <c r="AE25" s="46">
        <v>0</v>
      </c>
      <c r="AF25" s="1">
        <v>3</v>
      </c>
      <c r="AG25" s="1">
        <v>3</v>
      </c>
      <c r="AH25" s="12">
        <v>2</v>
      </c>
      <c r="AI25" s="1">
        <v>3</v>
      </c>
      <c r="AJ25" s="1">
        <v>3</v>
      </c>
      <c r="AK25" s="1">
        <v>3</v>
      </c>
      <c r="AL25" s="12">
        <v>0</v>
      </c>
      <c r="AM25" s="1">
        <v>1</v>
      </c>
      <c r="AN25" s="12">
        <v>0</v>
      </c>
      <c r="AO25" s="1">
        <v>1</v>
      </c>
      <c r="AP25" s="12">
        <v>1</v>
      </c>
      <c r="AQ25" s="1">
        <v>1</v>
      </c>
      <c r="AR25" s="12">
        <v>2</v>
      </c>
      <c r="AS25" s="1">
        <v>3</v>
      </c>
      <c r="AT25" s="1">
        <v>3</v>
      </c>
      <c r="AU25" s="12">
        <v>2</v>
      </c>
      <c r="AV25" s="1">
        <v>2</v>
      </c>
      <c r="AW25" s="12">
        <v>1</v>
      </c>
      <c r="AX25" s="1">
        <v>3</v>
      </c>
      <c r="AY25" s="3">
        <v>2</v>
      </c>
      <c r="AZ25" s="27">
        <f t="shared" si="5"/>
        <v>15</v>
      </c>
      <c r="BA25" s="27">
        <f t="shared" si="6"/>
        <v>48</v>
      </c>
      <c r="BB25" s="27">
        <f t="shared" si="0"/>
        <v>0</v>
      </c>
      <c r="BC25" s="27">
        <f t="shared" si="7"/>
        <v>63</v>
      </c>
      <c r="BD25" s="27">
        <f t="shared" si="8"/>
        <v>75.900000000000006</v>
      </c>
      <c r="BE25" s="30">
        <v>1</v>
      </c>
      <c r="BF25" s="30">
        <v>1</v>
      </c>
    </row>
    <row r="26" spans="1:58" ht="30" customHeight="1" x14ac:dyDescent="0.2">
      <c r="A26" s="40" t="s">
        <v>98</v>
      </c>
      <c r="B26" s="9">
        <v>24</v>
      </c>
      <c r="C26" s="69" t="s">
        <v>162</v>
      </c>
      <c r="D26" s="12">
        <v>2</v>
      </c>
      <c r="E26" s="1">
        <v>3</v>
      </c>
      <c r="F26" s="1">
        <v>3</v>
      </c>
      <c r="G26" s="1">
        <v>3</v>
      </c>
      <c r="H26" s="12">
        <v>2</v>
      </c>
      <c r="I26" s="14">
        <v>0</v>
      </c>
      <c r="J26" s="14">
        <v>0</v>
      </c>
      <c r="K26" s="14">
        <v>3</v>
      </c>
      <c r="L26" s="12">
        <v>2</v>
      </c>
      <c r="M26" s="1">
        <v>3</v>
      </c>
      <c r="N26" s="14">
        <v>0</v>
      </c>
      <c r="O26" s="12">
        <v>2</v>
      </c>
      <c r="P26" s="1">
        <v>3</v>
      </c>
      <c r="Q26" s="1">
        <v>3</v>
      </c>
      <c r="R26" s="1">
        <v>3</v>
      </c>
      <c r="S26" s="1">
        <v>3</v>
      </c>
      <c r="T26" s="1">
        <v>3</v>
      </c>
      <c r="U26" s="46">
        <v>2</v>
      </c>
      <c r="V26" s="1">
        <v>3</v>
      </c>
      <c r="W26" s="12">
        <v>0</v>
      </c>
      <c r="X26" s="1">
        <v>1</v>
      </c>
      <c r="Y26" s="12">
        <v>0</v>
      </c>
      <c r="Z26" s="1">
        <v>0</v>
      </c>
      <c r="AA26" s="1">
        <v>0</v>
      </c>
      <c r="AB26" s="1">
        <v>0</v>
      </c>
      <c r="AC26" s="1">
        <v>1</v>
      </c>
      <c r="AD26" s="1">
        <v>1</v>
      </c>
      <c r="AE26" s="46">
        <v>0</v>
      </c>
      <c r="AF26" s="1">
        <v>1</v>
      </c>
      <c r="AG26" s="1">
        <v>1</v>
      </c>
      <c r="AH26" s="12">
        <v>0</v>
      </c>
      <c r="AI26" s="1">
        <v>1</v>
      </c>
      <c r="AJ26" s="1">
        <v>1</v>
      </c>
      <c r="AK26" s="1">
        <v>1</v>
      </c>
      <c r="AL26" s="12">
        <v>0</v>
      </c>
      <c r="AM26" s="1">
        <v>1</v>
      </c>
      <c r="AN26" s="12">
        <v>0</v>
      </c>
      <c r="AO26" s="1">
        <v>1</v>
      </c>
      <c r="AP26" s="12">
        <v>2</v>
      </c>
      <c r="AQ26" s="1">
        <v>3</v>
      </c>
      <c r="AR26" s="12">
        <v>2</v>
      </c>
      <c r="AS26" s="1">
        <v>3</v>
      </c>
      <c r="AT26" s="1">
        <v>3</v>
      </c>
      <c r="AU26" s="12">
        <v>2</v>
      </c>
      <c r="AV26" s="1">
        <v>3</v>
      </c>
      <c r="AW26" s="12">
        <v>0</v>
      </c>
      <c r="AX26" s="1">
        <v>0</v>
      </c>
      <c r="AY26" s="3">
        <v>2</v>
      </c>
      <c r="AZ26" s="27">
        <f t="shared" si="5"/>
        <v>12</v>
      </c>
      <c r="BA26" s="27">
        <f t="shared" si="6"/>
        <v>39</v>
      </c>
      <c r="BB26" s="27">
        <f t="shared" si="0"/>
        <v>2</v>
      </c>
      <c r="BC26" s="27">
        <f t="shared" si="7"/>
        <v>53</v>
      </c>
      <c r="BD26" s="27">
        <f t="shared" si="8"/>
        <v>63.9</v>
      </c>
      <c r="BE26" s="30">
        <v>2</v>
      </c>
      <c r="BF26" s="30">
        <v>1</v>
      </c>
    </row>
    <row r="27" spans="1:58" ht="45.75" customHeight="1" x14ac:dyDescent="0.2">
      <c r="A27" s="40" t="s">
        <v>98</v>
      </c>
      <c r="B27" s="9">
        <v>25</v>
      </c>
      <c r="C27" s="74" t="s">
        <v>160</v>
      </c>
      <c r="D27" s="12"/>
      <c r="E27" s="1"/>
      <c r="F27" s="1"/>
      <c r="G27" s="1"/>
      <c r="H27" s="12"/>
      <c r="I27" s="14"/>
      <c r="J27" s="14"/>
      <c r="K27" s="14"/>
      <c r="L27" s="12"/>
      <c r="M27" s="1"/>
      <c r="N27" s="14"/>
      <c r="O27" s="12"/>
      <c r="P27" s="1"/>
      <c r="Q27" s="1"/>
      <c r="R27" s="1"/>
      <c r="S27" s="1"/>
      <c r="T27" s="1"/>
      <c r="U27" s="46"/>
      <c r="V27" s="1"/>
      <c r="W27" s="12"/>
      <c r="X27" s="1"/>
      <c r="Y27" s="12"/>
      <c r="Z27" s="1"/>
      <c r="AA27" s="1"/>
      <c r="AB27" s="1"/>
      <c r="AC27" s="1"/>
      <c r="AD27" s="1"/>
      <c r="AE27" s="46"/>
      <c r="AF27" s="1"/>
      <c r="AG27" s="1"/>
      <c r="AH27" s="12"/>
      <c r="AI27" s="1"/>
      <c r="AJ27" s="1"/>
      <c r="AK27" s="1"/>
      <c r="AL27" s="12"/>
      <c r="AM27" s="1"/>
      <c r="AN27" s="12"/>
      <c r="AO27" s="1"/>
      <c r="AP27" s="12"/>
      <c r="AQ27" s="1"/>
      <c r="AR27" s="12"/>
      <c r="AS27" s="1"/>
      <c r="AT27" s="1"/>
      <c r="AU27" s="12"/>
      <c r="AV27" s="1"/>
      <c r="AW27" s="12"/>
      <c r="AX27" s="1"/>
      <c r="AY27" s="3"/>
      <c r="AZ27" s="49"/>
      <c r="BA27" s="49"/>
      <c r="BB27" s="49"/>
      <c r="BC27" s="49"/>
      <c r="BD27" s="49"/>
      <c r="BE27" s="30"/>
      <c r="BF27" s="30"/>
    </row>
    <row r="28" spans="1:58" ht="30" customHeight="1" x14ac:dyDescent="0.2">
      <c r="A28" s="40" t="s">
        <v>98</v>
      </c>
      <c r="B28" s="9">
        <v>26</v>
      </c>
      <c r="C28" s="69" t="s">
        <v>161</v>
      </c>
      <c r="D28" s="12">
        <v>2</v>
      </c>
      <c r="E28" s="1">
        <v>3</v>
      </c>
      <c r="F28" s="1">
        <v>3</v>
      </c>
      <c r="G28" s="1">
        <v>3</v>
      </c>
      <c r="H28" s="12">
        <v>0</v>
      </c>
      <c r="I28" s="14">
        <v>0</v>
      </c>
      <c r="J28" s="14">
        <v>0</v>
      </c>
      <c r="K28" s="14">
        <v>0</v>
      </c>
      <c r="L28" s="12">
        <v>1</v>
      </c>
      <c r="M28" s="1">
        <v>2</v>
      </c>
      <c r="N28" s="14">
        <v>0</v>
      </c>
      <c r="O28" s="12">
        <v>2</v>
      </c>
      <c r="P28" s="1">
        <v>3</v>
      </c>
      <c r="Q28" s="1">
        <v>3</v>
      </c>
      <c r="R28" s="1">
        <v>3</v>
      </c>
      <c r="S28" s="1">
        <v>3</v>
      </c>
      <c r="T28" s="1">
        <v>3</v>
      </c>
      <c r="U28" s="46">
        <v>0</v>
      </c>
      <c r="V28" s="1">
        <v>3</v>
      </c>
      <c r="W28" s="12">
        <v>1</v>
      </c>
      <c r="X28" s="1">
        <v>3</v>
      </c>
      <c r="Y28" s="12">
        <v>2</v>
      </c>
      <c r="Z28" s="1">
        <v>0</v>
      </c>
      <c r="AA28" s="1">
        <v>0</v>
      </c>
      <c r="AB28" s="1">
        <v>0</v>
      </c>
      <c r="AC28" s="1">
        <v>3</v>
      </c>
      <c r="AD28" s="1">
        <v>3</v>
      </c>
      <c r="AE28" s="46">
        <v>2</v>
      </c>
      <c r="AF28" s="1">
        <v>3</v>
      </c>
      <c r="AG28" s="1">
        <v>3</v>
      </c>
      <c r="AH28" s="12">
        <v>1</v>
      </c>
      <c r="AI28" s="1">
        <v>3</v>
      </c>
      <c r="AJ28" s="1">
        <v>3</v>
      </c>
      <c r="AK28" s="1">
        <v>3</v>
      </c>
      <c r="AL28" s="12">
        <v>2</v>
      </c>
      <c r="AM28" s="1">
        <v>3</v>
      </c>
      <c r="AN28" s="12">
        <v>1</v>
      </c>
      <c r="AO28" s="1">
        <v>3</v>
      </c>
      <c r="AP28" s="12">
        <v>2</v>
      </c>
      <c r="AQ28" s="1">
        <v>3</v>
      </c>
      <c r="AR28" s="12">
        <v>2</v>
      </c>
      <c r="AS28" s="1">
        <v>3</v>
      </c>
      <c r="AT28" s="1">
        <v>3</v>
      </c>
      <c r="AU28" s="12">
        <v>2</v>
      </c>
      <c r="AV28" s="1">
        <v>2</v>
      </c>
      <c r="AW28" s="12">
        <v>0</v>
      </c>
      <c r="AX28" s="1">
        <v>0</v>
      </c>
      <c r="AY28" s="3">
        <v>4</v>
      </c>
      <c r="AZ28" s="27">
        <f t="shared" ref="AZ28:AZ43" si="9">SUM(D28,L28,O28,W28,Y28,AH28,AP28,AR28,AU28,AL28,AN28)</f>
        <v>18</v>
      </c>
      <c r="BA28" s="27">
        <f t="shared" ref="BA28:BA43" si="10">E28+F28+G28+M28+T28+V28+X28+AD28+AF28+AG28+AI28+AJ28+AK28+AM28+AS28+AT28+AV28+AO28+AQ28</f>
        <v>55</v>
      </c>
      <c r="BB28" s="27">
        <f t="shared" ref="BB28:BB71" si="11">U28+AE28</f>
        <v>2</v>
      </c>
      <c r="BC28" s="27">
        <f t="shared" ref="BC28:BC68" si="12">SUM(AZ28:BB28)</f>
        <v>75</v>
      </c>
      <c r="BD28" s="27">
        <f t="shared" ref="BD28:BD43" si="13">ROUND(BC28/83*100,1)</f>
        <v>90.4</v>
      </c>
      <c r="BE28" s="30">
        <v>2</v>
      </c>
      <c r="BF28" s="30">
        <v>1</v>
      </c>
    </row>
    <row r="29" spans="1:58" ht="30" customHeight="1" x14ac:dyDescent="0.2">
      <c r="A29" s="40" t="s">
        <v>98</v>
      </c>
      <c r="B29" s="9">
        <v>27</v>
      </c>
      <c r="C29" s="10" t="s">
        <v>105</v>
      </c>
      <c r="D29" s="12">
        <v>2</v>
      </c>
      <c r="E29" s="1">
        <v>3</v>
      </c>
      <c r="F29" s="1">
        <v>3</v>
      </c>
      <c r="G29" s="1">
        <v>3</v>
      </c>
      <c r="H29" s="12">
        <v>0</v>
      </c>
      <c r="I29" s="14">
        <v>0</v>
      </c>
      <c r="J29" s="14">
        <v>0</v>
      </c>
      <c r="K29" s="14">
        <v>0</v>
      </c>
      <c r="L29" s="12">
        <v>1</v>
      </c>
      <c r="M29" s="1">
        <v>3</v>
      </c>
      <c r="N29" s="14">
        <v>0</v>
      </c>
      <c r="O29" s="12">
        <v>2</v>
      </c>
      <c r="P29" s="1">
        <v>3</v>
      </c>
      <c r="Q29" s="1">
        <v>3</v>
      </c>
      <c r="R29" s="1">
        <v>3</v>
      </c>
      <c r="S29" s="1">
        <v>3</v>
      </c>
      <c r="T29" s="1">
        <v>3</v>
      </c>
      <c r="U29" s="46">
        <v>0</v>
      </c>
      <c r="V29" s="1">
        <v>3</v>
      </c>
      <c r="W29" s="12">
        <v>0</v>
      </c>
      <c r="X29" s="1">
        <v>1</v>
      </c>
      <c r="Y29" s="12">
        <v>0</v>
      </c>
      <c r="Z29" s="1">
        <v>0</v>
      </c>
      <c r="AA29" s="1">
        <v>0</v>
      </c>
      <c r="AB29" s="1">
        <v>0</v>
      </c>
      <c r="AC29" s="1">
        <v>1</v>
      </c>
      <c r="AD29" s="1">
        <v>1</v>
      </c>
      <c r="AE29" s="46">
        <v>0</v>
      </c>
      <c r="AF29" s="1">
        <v>1</v>
      </c>
      <c r="AG29" s="1">
        <v>1</v>
      </c>
      <c r="AH29" s="12">
        <v>0</v>
      </c>
      <c r="AI29" s="1">
        <v>1</v>
      </c>
      <c r="AJ29" s="1">
        <v>1</v>
      </c>
      <c r="AK29" s="1">
        <v>1</v>
      </c>
      <c r="AL29" s="12">
        <v>0</v>
      </c>
      <c r="AM29" s="1">
        <v>1</v>
      </c>
      <c r="AN29" s="12">
        <v>0</v>
      </c>
      <c r="AO29" s="1">
        <v>0</v>
      </c>
      <c r="AP29" s="12">
        <v>1</v>
      </c>
      <c r="AQ29" s="1">
        <v>3</v>
      </c>
      <c r="AR29" s="12">
        <v>2</v>
      </c>
      <c r="AS29" s="1">
        <v>3</v>
      </c>
      <c r="AT29" s="1">
        <v>3</v>
      </c>
      <c r="AU29" s="12">
        <v>2</v>
      </c>
      <c r="AV29" s="1">
        <v>2</v>
      </c>
      <c r="AW29" s="12">
        <v>0</v>
      </c>
      <c r="AX29" s="1">
        <v>0</v>
      </c>
      <c r="AY29" s="3">
        <v>2</v>
      </c>
      <c r="AZ29" s="27">
        <f t="shared" si="9"/>
        <v>10</v>
      </c>
      <c r="BA29" s="27">
        <f t="shared" si="10"/>
        <v>37</v>
      </c>
      <c r="BB29" s="27">
        <f t="shared" si="11"/>
        <v>0</v>
      </c>
      <c r="BC29" s="27">
        <f t="shared" si="12"/>
        <v>47</v>
      </c>
      <c r="BD29" s="27">
        <f t="shared" si="13"/>
        <v>56.6</v>
      </c>
      <c r="BE29" s="30">
        <v>1</v>
      </c>
      <c r="BF29" s="30">
        <v>1</v>
      </c>
    </row>
    <row r="30" spans="1:58" ht="30" customHeight="1" x14ac:dyDescent="0.2">
      <c r="A30" s="40" t="s">
        <v>98</v>
      </c>
      <c r="B30" s="9">
        <v>28</v>
      </c>
      <c r="C30" s="69" t="s">
        <v>118</v>
      </c>
      <c r="D30" s="12">
        <v>2</v>
      </c>
      <c r="E30" s="1">
        <v>3</v>
      </c>
      <c r="F30" s="1">
        <v>3</v>
      </c>
      <c r="G30" s="1">
        <v>3</v>
      </c>
      <c r="H30" s="12">
        <v>0</v>
      </c>
      <c r="I30" s="14">
        <v>0</v>
      </c>
      <c r="J30" s="14">
        <v>0</v>
      </c>
      <c r="K30" s="14">
        <v>0</v>
      </c>
      <c r="L30" s="12">
        <v>2</v>
      </c>
      <c r="M30" s="1">
        <v>3</v>
      </c>
      <c r="N30" s="14">
        <v>0</v>
      </c>
      <c r="O30" s="12">
        <v>2</v>
      </c>
      <c r="P30" s="1">
        <v>3</v>
      </c>
      <c r="Q30" s="1">
        <v>3</v>
      </c>
      <c r="R30" s="1">
        <v>3</v>
      </c>
      <c r="S30" s="1">
        <v>3</v>
      </c>
      <c r="T30" s="1">
        <v>3</v>
      </c>
      <c r="U30" s="46">
        <v>2</v>
      </c>
      <c r="V30" s="1">
        <v>3</v>
      </c>
      <c r="W30" s="12">
        <v>0</v>
      </c>
      <c r="X30" s="1">
        <v>1</v>
      </c>
      <c r="Y30" s="12">
        <v>0</v>
      </c>
      <c r="Z30" s="1">
        <v>0</v>
      </c>
      <c r="AA30" s="1">
        <v>0</v>
      </c>
      <c r="AB30" s="1">
        <v>0</v>
      </c>
      <c r="AC30" s="1">
        <v>1</v>
      </c>
      <c r="AD30" s="1">
        <v>1</v>
      </c>
      <c r="AE30" s="46">
        <v>0</v>
      </c>
      <c r="AF30" s="1">
        <v>1</v>
      </c>
      <c r="AG30" s="1">
        <v>1</v>
      </c>
      <c r="AH30" s="12">
        <v>0</v>
      </c>
      <c r="AI30" s="1">
        <v>1</v>
      </c>
      <c r="AJ30" s="1">
        <v>1</v>
      </c>
      <c r="AK30" s="1">
        <v>1</v>
      </c>
      <c r="AL30" s="12">
        <v>0</v>
      </c>
      <c r="AM30" s="1">
        <v>1</v>
      </c>
      <c r="AN30" s="12">
        <v>1</v>
      </c>
      <c r="AO30" s="1">
        <v>3</v>
      </c>
      <c r="AP30" s="12">
        <v>2</v>
      </c>
      <c r="AQ30" s="1">
        <v>3</v>
      </c>
      <c r="AR30" s="12">
        <v>2</v>
      </c>
      <c r="AS30" s="1">
        <v>3</v>
      </c>
      <c r="AT30" s="1">
        <v>3</v>
      </c>
      <c r="AU30" s="12">
        <v>2</v>
      </c>
      <c r="AV30" s="1">
        <v>3</v>
      </c>
      <c r="AW30" s="12">
        <v>0</v>
      </c>
      <c r="AX30" s="1">
        <v>0</v>
      </c>
      <c r="AY30" s="3">
        <v>3</v>
      </c>
      <c r="AZ30" s="27">
        <f t="shared" si="9"/>
        <v>13</v>
      </c>
      <c r="BA30" s="27">
        <f t="shared" si="10"/>
        <v>41</v>
      </c>
      <c r="BB30" s="27">
        <f t="shared" si="11"/>
        <v>2</v>
      </c>
      <c r="BC30" s="27">
        <f t="shared" si="12"/>
        <v>56</v>
      </c>
      <c r="BD30" s="27">
        <f t="shared" si="13"/>
        <v>67.5</v>
      </c>
      <c r="BE30" s="30">
        <v>7</v>
      </c>
      <c r="BF30" s="30"/>
    </row>
    <row r="31" spans="1:58" ht="30" customHeight="1" x14ac:dyDescent="0.2">
      <c r="A31" s="40" t="s">
        <v>98</v>
      </c>
      <c r="B31" s="9">
        <v>29</v>
      </c>
      <c r="C31" s="70" t="s">
        <v>159</v>
      </c>
      <c r="D31" s="12">
        <v>2</v>
      </c>
      <c r="E31" s="1">
        <v>3</v>
      </c>
      <c r="F31" s="1">
        <v>3</v>
      </c>
      <c r="G31" s="1">
        <v>3</v>
      </c>
      <c r="H31" s="12">
        <v>0</v>
      </c>
      <c r="I31" s="14">
        <v>0</v>
      </c>
      <c r="J31" s="14">
        <v>0</v>
      </c>
      <c r="K31" s="14">
        <v>0</v>
      </c>
      <c r="L31" s="12">
        <v>2</v>
      </c>
      <c r="M31" s="1">
        <v>3</v>
      </c>
      <c r="N31" s="14">
        <v>0</v>
      </c>
      <c r="O31" s="12">
        <v>2</v>
      </c>
      <c r="P31" s="1">
        <v>3</v>
      </c>
      <c r="Q31" s="1">
        <v>0</v>
      </c>
      <c r="R31" s="1">
        <v>0</v>
      </c>
      <c r="S31" s="1">
        <v>0</v>
      </c>
      <c r="T31" s="1">
        <v>1</v>
      </c>
      <c r="U31" s="46">
        <v>0</v>
      </c>
      <c r="V31" s="1">
        <v>3</v>
      </c>
      <c r="W31" s="12">
        <v>2</v>
      </c>
      <c r="X31" s="1">
        <v>3</v>
      </c>
      <c r="Y31" s="12">
        <v>2</v>
      </c>
      <c r="Z31" s="1">
        <v>0</v>
      </c>
      <c r="AA31" s="1">
        <v>0</v>
      </c>
      <c r="AB31" s="1">
        <v>0</v>
      </c>
      <c r="AC31" s="1">
        <v>3</v>
      </c>
      <c r="AD31" s="1">
        <v>3</v>
      </c>
      <c r="AE31" s="46">
        <v>0</v>
      </c>
      <c r="AF31" s="1">
        <v>3</v>
      </c>
      <c r="AG31" s="1">
        <v>3</v>
      </c>
      <c r="AH31" s="12">
        <v>2</v>
      </c>
      <c r="AI31" s="1">
        <v>3</v>
      </c>
      <c r="AJ31" s="1">
        <v>3</v>
      </c>
      <c r="AK31" s="1">
        <v>3</v>
      </c>
      <c r="AL31" s="12">
        <v>2</v>
      </c>
      <c r="AM31" s="1">
        <v>3</v>
      </c>
      <c r="AN31" s="12">
        <v>2</v>
      </c>
      <c r="AO31" s="1">
        <v>3</v>
      </c>
      <c r="AP31" s="12">
        <v>2</v>
      </c>
      <c r="AQ31" s="1">
        <v>3</v>
      </c>
      <c r="AR31" s="12">
        <v>2</v>
      </c>
      <c r="AS31" s="1">
        <v>3</v>
      </c>
      <c r="AT31" s="1">
        <v>3</v>
      </c>
      <c r="AU31" s="12">
        <v>2</v>
      </c>
      <c r="AV31" s="1">
        <v>3</v>
      </c>
      <c r="AW31" s="12">
        <v>0</v>
      </c>
      <c r="AX31" s="1">
        <v>0</v>
      </c>
      <c r="AY31" s="3">
        <v>2</v>
      </c>
      <c r="AZ31" s="27">
        <f t="shared" si="9"/>
        <v>22</v>
      </c>
      <c r="BA31" s="27">
        <f t="shared" si="10"/>
        <v>55</v>
      </c>
      <c r="BB31" s="27">
        <f t="shared" si="11"/>
        <v>0</v>
      </c>
      <c r="BC31" s="27">
        <f t="shared" si="12"/>
        <v>77</v>
      </c>
      <c r="BD31" s="27">
        <f t="shared" si="13"/>
        <v>92.8</v>
      </c>
      <c r="BE31" s="30"/>
      <c r="BF31" s="30"/>
    </row>
    <row r="32" spans="1:58" ht="30" customHeight="1" x14ac:dyDescent="0.2">
      <c r="A32" s="40" t="s">
        <v>98</v>
      </c>
      <c r="B32" s="9">
        <v>30</v>
      </c>
      <c r="C32" s="69" t="s">
        <v>158</v>
      </c>
      <c r="D32" s="12">
        <v>1</v>
      </c>
      <c r="E32" s="1">
        <v>3</v>
      </c>
      <c r="F32" s="1">
        <v>3</v>
      </c>
      <c r="G32" s="1">
        <v>1</v>
      </c>
      <c r="H32" s="12">
        <v>0</v>
      </c>
      <c r="I32" s="14">
        <v>1</v>
      </c>
      <c r="J32" s="14">
        <v>0</v>
      </c>
      <c r="K32" s="14">
        <v>1</v>
      </c>
      <c r="L32" s="12">
        <v>1</v>
      </c>
      <c r="M32" s="1">
        <v>0</v>
      </c>
      <c r="N32" s="14">
        <v>0</v>
      </c>
      <c r="O32" s="12">
        <v>2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  <c r="U32" s="46">
        <v>0</v>
      </c>
      <c r="V32" s="1">
        <v>1</v>
      </c>
      <c r="W32" s="12">
        <v>0</v>
      </c>
      <c r="X32" s="1">
        <v>1</v>
      </c>
      <c r="Y32" s="12">
        <v>1</v>
      </c>
      <c r="Z32" s="1">
        <v>0</v>
      </c>
      <c r="AA32" s="1">
        <v>0</v>
      </c>
      <c r="AB32" s="1">
        <v>0</v>
      </c>
      <c r="AC32" s="1">
        <v>1</v>
      </c>
      <c r="AD32" s="1">
        <v>1</v>
      </c>
      <c r="AE32" s="46">
        <v>0</v>
      </c>
      <c r="AF32" s="1">
        <v>1</v>
      </c>
      <c r="AG32" s="1">
        <v>1</v>
      </c>
      <c r="AH32" s="12">
        <v>1</v>
      </c>
      <c r="AI32" s="1">
        <v>1</v>
      </c>
      <c r="AJ32" s="1">
        <v>1</v>
      </c>
      <c r="AK32" s="1">
        <v>1</v>
      </c>
      <c r="AL32" s="12">
        <v>0</v>
      </c>
      <c r="AM32" s="1">
        <v>0</v>
      </c>
      <c r="AN32" s="12">
        <v>0</v>
      </c>
      <c r="AO32" s="1">
        <v>1</v>
      </c>
      <c r="AP32" s="12">
        <v>0</v>
      </c>
      <c r="AQ32" s="1">
        <v>1</v>
      </c>
      <c r="AR32" s="12">
        <v>0</v>
      </c>
      <c r="AS32" s="1">
        <v>1</v>
      </c>
      <c r="AT32" s="1">
        <v>1</v>
      </c>
      <c r="AU32" s="12">
        <v>0</v>
      </c>
      <c r="AV32" s="1">
        <v>1</v>
      </c>
      <c r="AW32" s="12">
        <v>0</v>
      </c>
      <c r="AX32" s="1">
        <v>1</v>
      </c>
      <c r="AY32" s="3">
        <v>3</v>
      </c>
      <c r="AZ32" s="27">
        <f t="shared" si="9"/>
        <v>6</v>
      </c>
      <c r="BA32" s="27">
        <f t="shared" si="10"/>
        <v>21</v>
      </c>
      <c r="BB32" s="27">
        <f t="shared" si="11"/>
        <v>0</v>
      </c>
      <c r="BC32" s="27">
        <f t="shared" si="12"/>
        <v>27</v>
      </c>
      <c r="BD32" s="27">
        <f t="shared" si="13"/>
        <v>32.5</v>
      </c>
      <c r="BE32" s="30">
        <v>4</v>
      </c>
      <c r="BF32" s="30">
        <v>2</v>
      </c>
    </row>
    <row r="33" spans="1:58" ht="30" customHeight="1" x14ac:dyDescent="0.2">
      <c r="A33" s="75" t="s">
        <v>98</v>
      </c>
      <c r="B33" s="9">
        <v>31</v>
      </c>
      <c r="C33" s="64" t="s">
        <v>221</v>
      </c>
      <c r="D33" s="12">
        <v>2</v>
      </c>
      <c r="E33" s="1">
        <v>3</v>
      </c>
      <c r="F33" s="1">
        <v>3</v>
      </c>
      <c r="G33" s="1">
        <v>3</v>
      </c>
      <c r="H33" s="12">
        <v>0</v>
      </c>
      <c r="I33" s="14">
        <v>0</v>
      </c>
      <c r="J33" s="14">
        <v>0</v>
      </c>
      <c r="K33" s="14">
        <v>0</v>
      </c>
      <c r="L33" s="12">
        <v>1</v>
      </c>
      <c r="M33" s="1">
        <v>3</v>
      </c>
      <c r="N33" s="14">
        <v>0</v>
      </c>
      <c r="O33" s="12">
        <v>2</v>
      </c>
      <c r="P33" s="1">
        <v>3</v>
      </c>
      <c r="Q33" s="1">
        <v>3</v>
      </c>
      <c r="R33" s="1">
        <v>3</v>
      </c>
      <c r="S33" s="1">
        <v>3</v>
      </c>
      <c r="T33" s="1">
        <v>3</v>
      </c>
      <c r="U33" s="46">
        <v>0</v>
      </c>
      <c r="V33" s="1">
        <v>3</v>
      </c>
      <c r="W33" s="12">
        <v>1</v>
      </c>
      <c r="X33" s="1">
        <v>3</v>
      </c>
      <c r="Y33" s="12">
        <v>2</v>
      </c>
      <c r="Z33" s="1">
        <v>0</v>
      </c>
      <c r="AA33" s="1">
        <v>0</v>
      </c>
      <c r="AB33" s="1">
        <v>0</v>
      </c>
      <c r="AC33" s="1">
        <v>3</v>
      </c>
      <c r="AD33" s="1">
        <v>3</v>
      </c>
      <c r="AE33" s="46">
        <v>2</v>
      </c>
      <c r="AF33" s="1">
        <v>3</v>
      </c>
      <c r="AG33" s="1">
        <v>3</v>
      </c>
      <c r="AH33" s="12">
        <v>1</v>
      </c>
      <c r="AI33" s="1">
        <v>3</v>
      </c>
      <c r="AJ33" s="1">
        <v>3</v>
      </c>
      <c r="AK33" s="1">
        <v>3</v>
      </c>
      <c r="AL33" s="12">
        <v>2</v>
      </c>
      <c r="AM33" s="1">
        <v>3</v>
      </c>
      <c r="AN33" s="12">
        <v>2</v>
      </c>
      <c r="AO33" s="1">
        <v>3</v>
      </c>
      <c r="AP33" s="12">
        <v>2</v>
      </c>
      <c r="AQ33" s="1">
        <v>3</v>
      </c>
      <c r="AR33" s="12">
        <v>2</v>
      </c>
      <c r="AS33" s="1">
        <v>3</v>
      </c>
      <c r="AT33" s="1">
        <v>3</v>
      </c>
      <c r="AU33" s="12">
        <v>2</v>
      </c>
      <c r="AV33" s="1">
        <v>1</v>
      </c>
      <c r="AW33" s="12">
        <v>0</v>
      </c>
      <c r="AX33" s="1">
        <v>0</v>
      </c>
      <c r="AY33" s="3">
        <v>2</v>
      </c>
      <c r="AZ33" s="27">
        <f t="shared" si="9"/>
        <v>19</v>
      </c>
      <c r="BA33" s="27">
        <f t="shared" si="10"/>
        <v>55</v>
      </c>
      <c r="BB33" s="27">
        <f t="shared" si="11"/>
        <v>2</v>
      </c>
      <c r="BC33" s="27">
        <f t="shared" si="12"/>
        <v>76</v>
      </c>
      <c r="BD33" s="27">
        <f t="shared" si="13"/>
        <v>91.6</v>
      </c>
      <c r="BE33" s="30">
        <v>0</v>
      </c>
      <c r="BF33" s="30">
        <v>0</v>
      </c>
    </row>
    <row r="34" spans="1:58" ht="30" customHeight="1" x14ac:dyDescent="0.2">
      <c r="A34" s="40" t="s">
        <v>98</v>
      </c>
      <c r="B34" s="9">
        <v>32</v>
      </c>
      <c r="C34" s="64" t="s">
        <v>222</v>
      </c>
      <c r="D34" s="12">
        <v>2</v>
      </c>
      <c r="E34" s="1">
        <v>2</v>
      </c>
      <c r="F34" s="1">
        <v>3</v>
      </c>
      <c r="G34" s="1">
        <v>1</v>
      </c>
      <c r="H34" s="12">
        <v>2</v>
      </c>
      <c r="I34" s="14">
        <v>2</v>
      </c>
      <c r="J34" s="14">
        <v>1</v>
      </c>
      <c r="K34" s="14">
        <v>3</v>
      </c>
      <c r="L34" s="12">
        <v>1</v>
      </c>
      <c r="M34" s="1">
        <v>1</v>
      </c>
      <c r="N34" s="14">
        <v>0</v>
      </c>
      <c r="O34" s="12">
        <v>2</v>
      </c>
      <c r="P34" s="1">
        <v>3</v>
      </c>
      <c r="Q34" s="1">
        <v>3</v>
      </c>
      <c r="R34" s="1">
        <v>3</v>
      </c>
      <c r="S34" s="1">
        <v>3</v>
      </c>
      <c r="T34" s="1">
        <v>3</v>
      </c>
      <c r="U34" s="46">
        <v>0</v>
      </c>
      <c r="V34" s="1">
        <v>3</v>
      </c>
      <c r="W34" s="12">
        <v>1</v>
      </c>
      <c r="X34" s="1">
        <v>3</v>
      </c>
      <c r="Y34" s="12">
        <v>2</v>
      </c>
      <c r="Z34" s="1">
        <v>0</v>
      </c>
      <c r="AA34" s="1">
        <v>0</v>
      </c>
      <c r="AB34" s="1">
        <v>0</v>
      </c>
      <c r="AC34" s="1">
        <v>3</v>
      </c>
      <c r="AD34" s="1">
        <v>3</v>
      </c>
      <c r="AE34" s="46">
        <v>2</v>
      </c>
      <c r="AF34" s="1">
        <v>3</v>
      </c>
      <c r="AG34" s="1">
        <v>3</v>
      </c>
      <c r="AH34" s="12">
        <v>2</v>
      </c>
      <c r="AI34" s="1">
        <v>3</v>
      </c>
      <c r="AJ34" s="1">
        <v>3</v>
      </c>
      <c r="AK34" s="1">
        <v>3</v>
      </c>
      <c r="AL34" s="12">
        <v>2</v>
      </c>
      <c r="AM34" s="1">
        <v>3</v>
      </c>
      <c r="AN34" s="12">
        <v>1</v>
      </c>
      <c r="AO34" s="1">
        <v>3</v>
      </c>
      <c r="AP34" s="12">
        <v>2</v>
      </c>
      <c r="AQ34" s="1">
        <v>3</v>
      </c>
      <c r="AR34" s="12">
        <v>2</v>
      </c>
      <c r="AS34" s="1">
        <v>3</v>
      </c>
      <c r="AT34" s="1">
        <v>3</v>
      </c>
      <c r="AU34" s="12">
        <v>1</v>
      </c>
      <c r="AV34" s="1">
        <v>3</v>
      </c>
      <c r="AW34" s="12">
        <v>0</v>
      </c>
      <c r="AX34" s="1">
        <v>0</v>
      </c>
      <c r="AY34" s="3">
        <v>2</v>
      </c>
      <c r="AZ34" s="27">
        <f t="shared" si="9"/>
        <v>18</v>
      </c>
      <c r="BA34" s="27">
        <f t="shared" si="10"/>
        <v>52</v>
      </c>
      <c r="BB34" s="27">
        <f t="shared" si="11"/>
        <v>2</v>
      </c>
      <c r="BC34" s="27">
        <f t="shared" si="12"/>
        <v>72</v>
      </c>
      <c r="BD34" s="27">
        <f t="shared" si="13"/>
        <v>86.7</v>
      </c>
      <c r="BE34" s="30">
        <v>8</v>
      </c>
      <c r="BF34" s="30">
        <v>4</v>
      </c>
    </row>
    <row r="35" spans="1:58" ht="30" customHeight="1" x14ac:dyDescent="0.2">
      <c r="A35" s="40" t="s">
        <v>98</v>
      </c>
      <c r="B35" s="9">
        <v>33</v>
      </c>
      <c r="C35" s="10" t="s">
        <v>136</v>
      </c>
      <c r="D35" s="12">
        <v>2</v>
      </c>
      <c r="E35" s="1">
        <v>3</v>
      </c>
      <c r="F35" s="1">
        <v>3</v>
      </c>
      <c r="G35" s="1">
        <v>3</v>
      </c>
      <c r="H35" s="12">
        <v>0</v>
      </c>
      <c r="I35" s="14">
        <v>0</v>
      </c>
      <c r="J35" s="14">
        <v>0</v>
      </c>
      <c r="K35" s="14">
        <v>0</v>
      </c>
      <c r="L35" s="12">
        <v>2</v>
      </c>
      <c r="M35" s="1">
        <v>3</v>
      </c>
      <c r="N35" s="14">
        <v>0</v>
      </c>
      <c r="O35" s="12">
        <v>2</v>
      </c>
      <c r="P35" s="1">
        <v>3</v>
      </c>
      <c r="Q35" s="1">
        <v>3</v>
      </c>
      <c r="R35" s="1">
        <v>3</v>
      </c>
      <c r="S35" s="1">
        <v>3</v>
      </c>
      <c r="T35" s="1">
        <v>3</v>
      </c>
      <c r="U35" s="46">
        <v>2</v>
      </c>
      <c r="V35" s="1">
        <v>3</v>
      </c>
      <c r="W35" s="12">
        <v>1</v>
      </c>
      <c r="X35" s="1">
        <v>3</v>
      </c>
      <c r="Y35" s="12">
        <v>3</v>
      </c>
      <c r="Z35" s="1">
        <v>0</v>
      </c>
      <c r="AA35" s="1">
        <v>0</v>
      </c>
      <c r="AB35" s="1">
        <v>0</v>
      </c>
      <c r="AC35" s="1">
        <v>3</v>
      </c>
      <c r="AD35" s="1">
        <v>3</v>
      </c>
      <c r="AE35" s="46">
        <v>2</v>
      </c>
      <c r="AF35" s="1">
        <v>3</v>
      </c>
      <c r="AG35" s="1">
        <v>3</v>
      </c>
      <c r="AH35" s="12">
        <v>2</v>
      </c>
      <c r="AI35" s="1">
        <v>3</v>
      </c>
      <c r="AJ35" s="1">
        <v>3</v>
      </c>
      <c r="AK35" s="1">
        <v>3</v>
      </c>
      <c r="AL35" s="12">
        <v>0</v>
      </c>
      <c r="AM35" s="1">
        <v>1</v>
      </c>
      <c r="AN35" s="12">
        <v>2</v>
      </c>
      <c r="AO35" s="1">
        <v>3</v>
      </c>
      <c r="AP35" s="12">
        <v>2</v>
      </c>
      <c r="AQ35" s="1">
        <v>3</v>
      </c>
      <c r="AR35" s="12">
        <v>2</v>
      </c>
      <c r="AS35" s="1">
        <v>3</v>
      </c>
      <c r="AT35" s="1">
        <v>3</v>
      </c>
      <c r="AU35" s="12">
        <v>1</v>
      </c>
      <c r="AV35" s="1">
        <v>3</v>
      </c>
      <c r="AW35" s="12">
        <v>0</v>
      </c>
      <c r="AX35" s="1">
        <v>0</v>
      </c>
      <c r="AY35" s="3">
        <v>4</v>
      </c>
      <c r="AZ35" s="27">
        <f t="shared" si="9"/>
        <v>19</v>
      </c>
      <c r="BA35" s="27">
        <f t="shared" si="10"/>
        <v>55</v>
      </c>
      <c r="BB35" s="27">
        <f t="shared" si="11"/>
        <v>4</v>
      </c>
      <c r="BC35" s="27">
        <f t="shared" si="12"/>
        <v>78</v>
      </c>
      <c r="BD35" s="27">
        <f t="shared" si="13"/>
        <v>94</v>
      </c>
      <c r="BE35" s="30">
        <v>0</v>
      </c>
      <c r="BF35" s="30">
        <v>0</v>
      </c>
    </row>
    <row r="36" spans="1:58" ht="30" customHeight="1" x14ac:dyDescent="0.2">
      <c r="A36" s="40" t="s">
        <v>98</v>
      </c>
      <c r="B36" s="9">
        <v>34</v>
      </c>
      <c r="C36" s="64" t="s">
        <v>157</v>
      </c>
      <c r="D36" s="12">
        <v>2</v>
      </c>
      <c r="E36" s="1">
        <v>3</v>
      </c>
      <c r="F36" s="1">
        <v>3</v>
      </c>
      <c r="G36" s="1">
        <v>3</v>
      </c>
      <c r="H36" s="12">
        <v>0</v>
      </c>
      <c r="I36" s="14">
        <v>0</v>
      </c>
      <c r="J36" s="14">
        <v>0</v>
      </c>
      <c r="K36" s="14">
        <v>0</v>
      </c>
      <c r="L36" s="12">
        <v>1</v>
      </c>
      <c r="M36" s="1">
        <v>3</v>
      </c>
      <c r="N36" s="14">
        <v>0</v>
      </c>
      <c r="O36" s="12">
        <v>2</v>
      </c>
      <c r="P36" s="1">
        <v>3</v>
      </c>
      <c r="Q36" s="1">
        <v>3</v>
      </c>
      <c r="R36" s="1">
        <v>3</v>
      </c>
      <c r="S36" s="1">
        <v>3</v>
      </c>
      <c r="T36" s="1">
        <v>3</v>
      </c>
      <c r="U36" s="46">
        <v>2</v>
      </c>
      <c r="V36" s="1">
        <v>3</v>
      </c>
      <c r="W36" s="12">
        <v>0</v>
      </c>
      <c r="X36" s="1">
        <v>1</v>
      </c>
      <c r="Y36" s="12">
        <v>2</v>
      </c>
      <c r="Z36" s="1">
        <v>0</v>
      </c>
      <c r="AA36" s="1">
        <v>0</v>
      </c>
      <c r="AB36" s="1">
        <v>0</v>
      </c>
      <c r="AC36" s="1">
        <v>3</v>
      </c>
      <c r="AD36" s="1">
        <v>3</v>
      </c>
      <c r="AE36" s="46">
        <v>2</v>
      </c>
      <c r="AF36" s="1">
        <v>3</v>
      </c>
      <c r="AG36" s="1">
        <v>3</v>
      </c>
      <c r="AH36" s="12">
        <v>2</v>
      </c>
      <c r="AI36" s="1">
        <v>3</v>
      </c>
      <c r="AJ36" s="1">
        <v>3</v>
      </c>
      <c r="AK36" s="1">
        <v>3</v>
      </c>
      <c r="AL36" s="12">
        <v>2</v>
      </c>
      <c r="AM36" s="1">
        <v>3</v>
      </c>
      <c r="AN36" s="12">
        <v>2</v>
      </c>
      <c r="AO36" s="1">
        <v>3</v>
      </c>
      <c r="AP36" s="12">
        <v>1</v>
      </c>
      <c r="AQ36" s="1">
        <v>3</v>
      </c>
      <c r="AR36" s="12">
        <v>2</v>
      </c>
      <c r="AS36" s="1">
        <v>3</v>
      </c>
      <c r="AT36" s="1">
        <v>3</v>
      </c>
      <c r="AU36" s="12">
        <v>2</v>
      </c>
      <c r="AV36" s="1">
        <v>3</v>
      </c>
      <c r="AW36" s="12">
        <v>0</v>
      </c>
      <c r="AX36" s="1">
        <v>0</v>
      </c>
      <c r="AY36" s="3">
        <v>2</v>
      </c>
      <c r="AZ36" s="27">
        <f t="shared" si="9"/>
        <v>18</v>
      </c>
      <c r="BA36" s="27">
        <f t="shared" si="10"/>
        <v>55</v>
      </c>
      <c r="BB36" s="27">
        <f t="shared" si="11"/>
        <v>4</v>
      </c>
      <c r="BC36" s="27">
        <f t="shared" si="12"/>
        <v>77</v>
      </c>
      <c r="BD36" s="27">
        <f t="shared" si="13"/>
        <v>92.8</v>
      </c>
      <c r="BE36" s="30">
        <v>0</v>
      </c>
      <c r="BF36" s="30">
        <v>0</v>
      </c>
    </row>
    <row r="37" spans="1:58" ht="30" customHeight="1" x14ac:dyDescent="0.2">
      <c r="A37" s="40" t="s">
        <v>98</v>
      </c>
      <c r="B37" s="9">
        <v>35</v>
      </c>
      <c r="C37" s="10" t="s">
        <v>106</v>
      </c>
      <c r="D37" s="12">
        <v>2</v>
      </c>
      <c r="E37" s="1">
        <v>3</v>
      </c>
      <c r="F37" s="1">
        <v>3</v>
      </c>
      <c r="G37" s="1">
        <v>1</v>
      </c>
      <c r="H37" s="12">
        <v>0</v>
      </c>
      <c r="I37" s="14">
        <v>0</v>
      </c>
      <c r="J37" s="14">
        <v>0</v>
      </c>
      <c r="K37" s="14">
        <v>0</v>
      </c>
      <c r="L37" s="12">
        <v>1</v>
      </c>
      <c r="M37" s="1">
        <v>3</v>
      </c>
      <c r="N37" s="14">
        <v>0</v>
      </c>
      <c r="O37" s="12">
        <v>2</v>
      </c>
      <c r="P37" s="1">
        <v>3</v>
      </c>
      <c r="Q37" s="1">
        <v>3</v>
      </c>
      <c r="R37" s="1">
        <v>3</v>
      </c>
      <c r="S37" s="1">
        <v>3</v>
      </c>
      <c r="T37" s="1">
        <v>3</v>
      </c>
      <c r="U37" s="46">
        <v>2</v>
      </c>
      <c r="V37" s="1">
        <v>3</v>
      </c>
      <c r="W37" s="12">
        <v>2</v>
      </c>
      <c r="X37" s="1">
        <v>3</v>
      </c>
      <c r="Y37" s="12">
        <v>2</v>
      </c>
      <c r="Z37" s="1">
        <v>0</v>
      </c>
      <c r="AA37" s="1">
        <v>0</v>
      </c>
      <c r="AB37" s="1">
        <v>0</v>
      </c>
      <c r="AC37" s="1">
        <v>3</v>
      </c>
      <c r="AD37" s="1">
        <v>3</v>
      </c>
      <c r="AE37" s="46">
        <v>2</v>
      </c>
      <c r="AF37" s="1">
        <v>3</v>
      </c>
      <c r="AG37" s="1">
        <v>3</v>
      </c>
      <c r="AH37" s="12">
        <v>2</v>
      </c>
      <c r="AI37" s="1">
        <v>3</v>
      </c>
      <c r="AJ37" s="1">
        <v>3</v>
      </c>
      <c r="AK37" s="1">
        <v>3</v>
      </c>
      <c r="AL37" s="12">
        <v>2</v>
      </c>
      <c r="AM37" s="1">
        <v>3</v>
      </c>
      <c r="AN37" s="12">
        <v>1</v>
      </c>
      <c r="AO37" s="1">
        <v>3</v>
      </c>
      <c r="AP37" s="12">
        <v>2</v>
      </c>
      <c r="AQ37" s="1">
        <v>3</v>
      </c>
      <c r="AR37" s="12">
        <v>2</v>
      </c>
      <c r="AS37" s="1">
        <v>3</v>
      </c>
      <c r="AT37" s="1">
        <v>3</v>
      </c>
      <c r="AU37" s="12">
        <v>2</v>
      </c>
      <c r="AV37" s="1">
        <v>3</v>
      </c>
      <c r="AW37" s="12">
        <v>0</v>
      </c>
      <c r="AX37" s="1">
        <v>0</v>
      </c>
      <c r="AY37" s="3">
        <v>2</v>
      </c>
      <c r="AZ37" s="27">
        <f t="shared" si="9"/>
        <v>20</v>
      </c>
      <c r="BA37" s="27">
        <f t="shared" si="10"/>
        <v>55</v>
      </c>
      <c r="BB37" s="27">
        <f t="shared" si="11"/>
        <v>4</v>
      </c>
      <c r="BC37" s="27">
        <f t="shared" si="12"/>
        <v>79</v>
      </c>
      <c r="BD37" s="27">
        <f t="shared" si="13"/>
        <v>95.2</v>
      </c>
      <c r="BE37" s="30">
        <v>0</v>
      </c>
      <c r="BF37" s="30">
        <v>1</v>
      </c>
    </row>
    <row r="38" spans="1:58" ht="30" customHeight="1" x14ac:dyDescent="0.2">
      <c r="A38" s="40" t="s">
        <v>98</v>
      </c>
      <c r="B38" s="9">
        <v>36</v>
      </c>
      <c r="C38" s="10" t="s">
        <v>107</v>
      </c>
      <c r="D38" s="12">
        <v>2</v>
      </c>
      <c r="E38" s="1">
        <v>2</v>
      </c>
      <c r="F38" s="1">
        <v>3</v>
      </c>
      <c r="G38" s="1">
        <v>1</v>
      </c>
      <c r="H38" s="12">
        <v>0</v>
      </c>
      <c r="I38" s="14">
        <v>0</v>
      </c>
      <c r="J38" s="14">
        <v>0</v>
      </c>
      <c r="K38" s="14">
        <v>0</v>
      </c>
      <c r="L38" s="12">
        <v>1</v>
      </c>
      <c r="M38" s="1">
        <v>3</v>
      </c>
      <c r="N38" s="14">
        <v>3</v>
      </c>
      <c r="O38" s="12">
        <v>2</v>
      </c>
      <c r="P38" s="1">
        <v>3</v>
      </c>
      <c r="Q38" s="1">
        <v>3</v>
      </c>
      <c r="R38" s="1">
        <v>3</v>
      </c>
      <c r="S38" s="1">
        <v>3</v>
      </c>
      <c r="T38" s="1">
        <v>3</v>
      </c>
      <c r="U38" s="46">
        <v>0</v>
      </c>
      <c r="V38" s="1">
        <v>3</v>
      </c>
      <c r="W38" s="12">
        <v>1</v>
      </c>
      <c r="X38" s="1">
        <v>3</v>
      </c>
      <c r="Y38" s="12">
        <v>2</v>
      </c>
      <c r="Z38" s="1">
        <v>0</v>
      </c>
      <c r="AA38" s="1">
        <v>0</v>
      </c>
      <c r="AB38" s="1">
        <v>0</v>
      </c>
      <c r="AC38" s="1">
        <v>3</v>
      </c>
      <c r="AD38" s="1">
        <v>3</v>
      </c>
      <c r="AE38" s="46">
        <v>2</v>
      </c>
      <c r="AF38" s="1">
        <v>3</v>
      </c>
      <c r="AG38" s="1">
        <v>3</v>
      </c>
      <c r="AH38" s="12">
        <v>2</v>
      </c>
      <c r="AI38" s="1">
        <v>3</v>
      </c>
      <c r="AJ38" s="1">
        <v>3</v>
      </c>
      <c r="AK38" s="1">
        <v>3</v>
      </c>
      <c r="AL38" s="12">
        <v>2</v>
      </c>
      <c r="AM38" s="1">
        <v>3</v>
      </c>
      <c r="AN38" s="12">
        <v>2</v>
      </c>
      <c r="AO38" s="1">
        <v>3</v>
      </c>
      <c r="AP38" s="12">
        <v>2</v>
      </c>
      <c r="AQ38" s="1">
        <v>3</v>
      </c>
      <c r="AR38" s="12">
        <v>2</v>
      </c>
      <c r="AS38" s="1">
        <v>3</v>
      </c>
      <c r="AT38" s="1">
        <v>3</v>
      </c>
      <c r="AU38" s="12">
        <v>1</v>
      </c>
      <c r="AV38" s="1">
        <v>3</v>
      </c>
      <c r="AW38" s="12">
        <v>1</v>
      </c>
      <c r="AX38" s="1">
        <v>3</v>
      </c>
      <c r="AY38" s="3">
        <v>4</v>
      </c>
      <c r="AZ38" s="27">
        <f t="shared" si="9"/>
        <v>19</v>
      </c>
      <c r="BA38" s="27">
        <f t="shared" si="10"/>
        <v>54</v>
      </c>
      <c r="BB38" s="27">
        <f t="shared" si="11"/>
        <v>2</v>
      </c>
      <c r="BC38" s="27">
        <f t="shared" si="12"/>
        <v>75</v>
      </c>
      <c r="BD38" s="27">
        <f t="shared" si="13"/>
        <v>90.4</v>
      </c>
      <c r="BE38" s="30">
        <v>0</v>
      </c>
      <c r="BF38" s="30">
        <v>1</v>
      </c>
    </row>
    <row r="39" spans="1:58" ht="30" customHeight="1" x14ac:dyDescent="0.2">
      <c r="A39" s="40" t="s">
        <v>98</v>
      </c>
      <c r="B39" s="9">
        <v>37</v>
      </c>
      <c r="C39" s="64" t="s">
        <v>156</v>
      </c>
      <c r="D39" s="12">
        <v>2</v>
      </c>
      <c r="E39" s="1">
        <v>3</v>
      </c>
      <c r="F39" s="1">
        <v>3</v>
      </c>
      <c r="G39" s="1">
        <v>3</v>
      </c>
      <c r="H39" s="12">
        <v>0</v>
      </c>
      <c r="I39" s="14">
        <v>0</v>
      </c>
      <c r="J39" s="14">
        <v>0</v>
      </c>
      <c r="K39" s="14">
        <v>0</v>
      </c>
      <c r="L39" s="12">
        <v>2</v>
      </c>
      <c r="M39" s="1">
        <v>3</v>
      </c>
      <c r="N39" s="14">
        <v>0</v>
      </c>
      <c r="O39" s="12">
        <v>2</v>
      </c>
      <c r="P39" s="1">
        <v>1</v>
      </c>
      <c r="Q39" s="1">
        <v>3</v>
      </c>
      <c r="R39" s="1">
        <v>3</v>
      </c>
      <c r="S39" s="1">
        <v>3</v>
      </c>
      <c r="T39" s="1">
        <v>2</v>
      </c>
      <c r="U39" s="46">
        <v>0</v>
      </c>
      <c r="V39" s="1">
        <v>3</v>
      </c>
      <c r="W39" s="12">
        <v>1</v>
      </c>
      <c r="X39" s="1">
        <v>3</v>
      </c>
      <c r="Y39" s="12">
        <v>1</v>
      </c>
      <c r="Z39" s="1">
        <v>0</v>
      </c>
      <c r="AA39" s="1">
        <v>0</v>
      </c>
      <c r="AB39" s="1">
        <v>0</v>
      </c>
      <c r="AC39" s="1">
        <v>3</v>
      </c>
      <c r="AD39" s="1">
        <v>3</v>
      </c>
      <c r="AE39" s="46">
        <v>2</v>
      </c>
      <c r="AF39" s="1">
        <v>3</v>
      </c>
      <c r="AG39" s="1">
        <v>3</v>
      </c>
      <c r="AH39" s="12">
        <v>1</v>
      </c>
      <c r="AI39" s="1">
        <v>3</v>
      </c>
      <c r="AJ39" s="1">
        <v>3</v>
      </c>
      <c r="AK39" s="1">
        <v>3</v>
      </c>
      <c r="AL39" s="12">
        <v>2</v>
      </c>
      <c r="AM39" s="1">
        <v>3</v>
      </c>
      <c r="AN39" s="12">
        <v>1</v>
      </c>
      <c r="AO39" s="1">
        <v>2</v>
      </c>
      <c r="AP39" s="12">
        <v>2</v>
      </c>
      <c r="AQ39" s="1">
        <v>2</v>
      </c>
      <c r="AR39" s="12">
        <v>2</v>
      </c>
      <c r="AS39" s="1">
        <v>3</v>
      </c>
      <c r="AT39" s="1">
        <v>3</v>
      </c>
      <c r="AU39" s="12">
        <v>2</v>
      </c>
      <c r="AV39" s="1">
        <v>3</v>
      </c>
      <c r="AW39" s="12">
        <v>2</v>
      </c>
      <c r="AX39" s="1">
        <v>0</v>
      </c>
      <c r="AY39" s="3">
        <v>4</v>
      </c>
      <c r="AZ39" s="27">
        <f t="shared" si="9"/>
        <v>18</v>
      </c>
      <c r="BA39" s="27">
        <f t="shared" si="10"/>
        <v>54</v>
      </c>
      <c r="BB39" s="27">
        <f t="shared" si="11"/>
        <v>2</v>
      </c>
      <c r="BC39" s="27">
        <f t="shared" si="12"/>
        <v>74</v>
      </c>
      <c r="BD39" s="27">
        <f t="shared" si="13"/>
        <v>89.2</v>
      </c>
      <c r="BE39" s="30">
        <v>2</v>
      </c>
      <c r="BF39" s="30">
        <v>2</v>
      </c>
    </row>
    <row r="40" spans="1:58" ht="30" customHeight="1" x14ac:dyDescent="0.2">
      <c r="A40" s="40" t="s">
        <v>98</v>
      </c>
      <c r="B40" s="9">
        <v>38</v>
      </c>
      <c r="C40" s="15" t="s">
        <v>108</v>
      </c>
      <c r="D40" s="12">
        <v>2</v>
      </c>
      <c r="E40" s="1">
        <v>3</v>
      </c>
      <c r="F40" s="1">
        <v>3</v>
      </c>
      <c r="G40" s="1">
        <v>3</v>
      </c>
      <c r="H40" s="12">
        <v>0</v>
      </c>
      <c r="I40" s="14">
        <v>0</v>
      </c>
      <c r="J40" s="14">
        <v>0</v>
      </c>
      <c r="K40" s="14">
        <v>0</v>
      </c>
      <c r="L40" s="12">
        <v>2</v>
      </c>
      <c r="M40" s="1">
        <v>3</v>
      </c>
      <c r="N40" s="14">
        <v>3</v>
      </c>
      <c r="O40" s="12">
        <v>2</v>
      </c>
      <c r="P40" s="1">
        <v>3</v>
      </c>
      <c r="Q40" s="1">
        <v>3</v>
      </c>
      <c r="R40" s="1">
        <v>3</v>
      </c>
      <c r="S40" s="1">
        <v>3</v>
      </c>
      <c r="T40" s="1">
        <v>3</v>
      </c>
      <c r="U40" s="46">
        <v>0</v>
      </c>
      <c r="V40" s="1">
        <v>3</v>
      </c>
      <c r="W40" s="12">
        <v>2</v>
      </c>
      <c r="X40" s="1">
        <v>3</v>
      </c>
      <c r="Y40" s="12">
        <v>2</v>
      </c>
      <c r="Z40" s="1">
        <v>0</v>
      </c>
      <c r="AA40" s="1">
        <v>0</v>
      </c>
      <c r="AB40" s="1">
        <v>0</v>
      </c>
      <c r="AC40" s="1">
        <v>3</v>
      </c>
      <c r="AD40" s="1">
        <v>3</v>
      </c>
      <c r="AE40" s="46">
        <v>2</v>
      </c>
      <c r="AF40" s="1">
        <v>3</v>
      </c>
      <c r="AG40" s="1">
        <v>3</v>
      </c>
      <c r="AH40" s="12">
        <v>2</v>
      </c>
      <c r="AI40" s="1">
        <v>3</v>
      </c>
      <c r="AJ40" s="1">
        <v>3</v>
      </c>
      <c r="AK40" s="1">
        <v>3</v>
      </c>
      <c r="AL40" s="12">
        <v>2</v>
      </c>
      <c r="AM40" s="1">
        <v>3</v>
      </c>
      <c r="AN40" s="12">
        <v>2</v>
      </c>
      <c r="AO40" s="1">
        <v>3</v>
      </c>
      <c r="AP40" s="12">
        <v>2</v>
      </c>
      <c r="AQ40" s="1">
        <v>3</v>
      </c>
      <c r="AR40" s="12">
        <v>2</v>
      </c>
      <c r="AS40" s="1">
        <v>3</v>
      </c>
      <c r="AT40" s="1">
        <v>3</v>
      </c>
      <c r="AU40" s="12">
        <v>2</v>
      </c>
      <c r="AV40" s="1">
        <v>3</v>
      </c>
      <c r="AW40" s="12">
        <v>0</v>
      </c>
      <c r="AX40" s="1">
        <v>0</v>
      </c>
      <c r="AY40" s="3">
        <v>4</v>
      </c>
      <c r="AZ40" s="27">
        <f t="shared" si="9"/>
        <v>22</v>
      </c>
      <c r="BA40" s="27">
        <f t="shared" si="10"/>
        <v>57</v>
      </c>
      <c r="BB40" s="27">
        <f t="shared" si="11"/>
        <v>2</v>
      </c>
      <c r="BC40" s="27">
        <f t="shared" si="12"/>
        <v>81</v>
      </c>
      <c r="BD40" s="27">
        <f t="shared" si="13"/>
        <v>97.6</v>
      </c>
      <c r="BE40" s="30">
        <v>0</v>
      </c>
      <c r="BF40" s="30">
        <v>0</v>
      </c>
    </row>
    <row r="41" spans="1:58" ht="30" customHeight="1" x14ac:dyDescent="0.2">
      <c r="A41" s="40" t="s">
        <v>98</v>
      </c>
      <c r="B41" s="9">
        <v>39</v>
      </c>
      <c r="C41" s="10" t="s">
        <v>109</v>
      </c>
      <c r="D41" s="12">
        <v>0</v>
      </c>
      <c r="E41" s="1">
        <v>1</v>
      </c>
      <c r="F41" s="1">
        <v>1</v>
      </c>
      <c r="G41" s="1">
        <v>1</v>
      </c>
      <c r="H41" s="12">
        <v>0</v>
      </c>
      <c r="I41" s="14">
        <v>0</v>
      </c>
      <c r="J41" s="14">
        <v>0</v>
      </c>
      <c r="K41" s="14">
        <v>0</v>
      </c>
      <c r="L41" s="12">
        <v>1</v>
      </c>
      <c r="M41" s="1">
        <v>3</v>
      </c>
      <c r="N41" s="14">
        <v>0</v>
      </c>
      <c r="O41" s="12">
        <v>2</v>
      </c>
      <c r="P41" s="1">
        <v>3</v>
      </c>
      <c r="Q41" s="1">
        <v>3</v>
      </c>
      <c r="R41" s="1">
        <v>3</v>
      </c>
      <c r="S41" s="1">
        <v>3</v>
      </c>
      <c r="T41" s="1">
        <v>3</v>
      </c>
      <c r="U41" s="46">
        <v>0</v>
      </c>
      <c r="V41" s="1">
        <v>3</v>
      </c>
      <c r="W41" s="12">
        <v>1</v>
      </c>
      <c r="X41" s="1">
        <v>3</v>
      </c>
      <c r="Y41" s="12">
        <v>2</v>
      </c>
      <c r="Z41" s="1">
        <v>0</v>
      </c>
      <c r="AA41" s="1">
        <v>0</v>
      </c>
      <c r="AB41" s="1">
        <v>0</v>
      </c>
      <c r="AC41" s="1">
        <v>3</v>
      </c>
      <c r="AD41" s="1">
        <v>3</v>
      </c>
      <c r="AE41" s="46">
        <v>2</v>
      </c>
      <c r="AF41" s="1">
        <v>3</v>
      </c>
      <c r="AG41" s="1">
        <v>3</v>
      </c>
      <c r="AH41" s="12">
        <v>1</v>
      </c>
      <c r="AI41" s="1">
        <v>3</v>
      </c>
      <c r="AJ41" s="1">
        <v>3</v>
      </c>
      <c r="AK41" s="1">
        <v>3</v>
      </c>
      <c r="AL41" s="12">
        <v>0</v>
      </c>
      <c r="AM41" s="1">
        <v>1</v>
      </c>
      <c r="AN41" s="12">
        <v>0</v>
      </c>
      <c r="AO41" s="1">
        <v>1</v>
      </c>
      <c r="AP41" s="12">
        <v>1</v>
      </c>
      <c r="AQ41" s="1">
        <v>3</v>
      </c>
      <c r="AR41" s="12">
        <v>2</v>
      </c>
      <c r="AS41" s="1">
        <v>3</v>
      </c>
      <c r="AT41" s="1">
        <v>3</v>
      </c>
      <c r="AU41" s="12">
        <v>1</v>
      </c>
      <c r="AV41" s="1">
        <v>2</v>
      </c>
      <c r="AW41" s="12">
        <v>2</v>
      </c>
      <c r="AX41" s="1">
        <v>3</v>
      </c>
      <c r="AY41" s="3">
        <v>2</v>
      </c>
      <c r="AZ41" s="27">
        <f t="shared" si="9"/>
        <v>11</v>
      </c>
      <c r="BA41" s="27">
        <f t="shared" si="10"/>
        <v>46</v>
      </c>
      <c r="BB41" s="27">
        <f t="shared" si="11"/>
        <v>2</v>
      </c>
      <c r="BC41" s="27">
        <f t="shared" si="12"/>
        <v>59</v>
      </c>
      <c r="BD41" s="27">
        <f t="shared" si="13"/>
        <v>71.099999999999994</v>
      </c>
      <c r="BE41" s="30">
        <v>0</v>
      </c>
      <c r="BF41" s="30">
        <v>0</v>
      </c>
    </row>
    <row r="42" spans="1:58" ht="30" x14ac:dyDescent="0.2">
      <c r="A42" s="40" t="s">
        <v>98</v>
      </c>
      <c r="B42" s="9">
        <v>40</v>
      </c>
      <c r="C42" s="10" t="s">
        <v>137</v>
      </c>
      <c r="D42" s="12">
        <v>0</v>
      </c>
      <c r="E42" s="1">
        <v>1</v>
      </c>
      <c r="F42" s="1">
        <v>1</v>
      </c>
      <c r="G42" s="1">
        <v>1</v>
      </c>
      <c r="H42" s="12">
        <v>0</v>
      </c>
      <c r="I42" s="14">
        <v>0</v>
      </c>
      <c r="J42" s="14">
        <v>0</v>
      </c>
      <c r="K42" s="14">
        <v>0</v>
      </c>
      <c r="L42" s="12">
        <v>1</v>
      </c>
      <c r="M42" s="1">
        <v>3</v>
      </c>
      <c r="N42" s="14">
        <v>0</v>
      </c>
      <c r="O42" s="12">
        <v>2</v>
      </c>
      <c r="P42" s="1">
        <v>3</v>
      </c>
      <c r="Q42" s="1">
        <v>0</v>
      </c>
      <c r="R42" s="1">
        <v>0</v>
      </c>
      <c r="S42" s="1">
        <v>0</v>
      </c>
      <c r="T42" s="1">
        <v>3</v>
      </c>
      <c r="U42" s="46">
        <v>2</v>
      </c>
      <c r="V42" s="1">
        <v>3</v>
      </c>
      <c r="W42" s="12">
        <v>1</v>
      </c>
      <c r="X42" s="1">
        <v>3</v>
      </c>
      <c r="Y42" s="12">
        <v>2</v>
      </c>
      <c r="Z42" s="1">
        <v>0</v>
      </c>
      <c r="AA42" s="1">
        <v>0</v>
      </c>
      <c r="AB42" s="1">
        <v>0</v>
      </c>
      <c r="AC42" s="1">
        <v>3</v>
      </c>
      <c r="AD42" s="1">
        <v>3</v>
      </c>
      <c r="AE42" s="46">
        <v>2</v>
      </c>
      <c r="AF42" s="1">
        <v>3</v>
      </c>
      <c r="AG42" s="1">
        <v>3</v>
      </c>
      <c r="AH42" s="12">
        <v>1</v>
      </c>
      <c r="AI42" s="1">
        <v>3</v>
      </c>
      <c r="AJ42" s="1">
        <v>3</v>
      </c>
      <c r="AK42" s="1">
        <v>3</v>
      </c>
      <c r="AL42" s="12">
        <v>2</v>
      </c>
      <c r="AM42" s="1">
        <v>3</v>
      </c>
      <c r="AN42" s="12">
        <v>1</v>
      </c>
      <c r="AO42" s="1">
        <v>3</v>
      </c>
      <c r="AP42" s="12">
        <v>1</v>
      </c>
      <c r="AQ42" s="1">
        <v>3</v>
      </c>
      <c r="AR42" s="12">
        <v>2</v>
      </c>
      <c r="AS42" s="1">
        <v>3</v>
      </c>
      <c r="AT42" s="1">
        <v>3</v>
      </c>
      <c r="AU42" s="12">
        <v>2</v>
      </c>
      <c r="AV42" s="1">
        <v>3</v>
      </c>
      <c r="AW42" s="12">
        <v>2</v>
      </c>
      <c r="AX42" s="1">
        <v>3</v>
      </c>
      <c r="AY42" s="3">
        <v>2</v>
      </c>
      <c r="AZ42" s="27">
        <f t="shared" si="9"/>
        <v>15</v>
      </c>
      <c r="BA42" s="27">
        <f t="shared" si="10"/>
        <v>51</v>
      </c>
      <c r="BB42" s="27">
        <f t="shared" si="11"/>
        <v>4</v>
      </c>
      <c r="BC42" s="27">
        <f t="shared" si="12"/>
        <v>70</v>
      </c>
      <c r="BD42" s="27">
        <f t="shared" si="13"/>
        <v>84.3</v>
      </c>
      <c r="BE42" s="30">
        <v>0</v>
      </c>
      <c r="BF42" s="30">
        <v>1</v>
      </c>
    </row>
    <row r="43" spans="1:58" ht="30" x14ac:dyDescent="0.2">
      <c r="A43" s="40" t="s">
        <v>98</v>
      </c>
      <c r="B43" s="9">
        <v>41</v>
      </c>
      <c r="C43" s="10" t="s">
        <v>110</v>
      </c>
      <c r="D43" s="12">
        <v>2</v>
      </c>
      <c r="E43" s="1">
        <v>3</v>
      </c>
      <c r="F43" s="1">
        <v>3</v>
      </c>
      <c r="G43" s="1">
        <v>3</v>
      </c>
      <c r="H43" s="12">
        <v>2</v>
      </c>
      <c r="I43" s="14">
        <v>0</v>
      </c>
      <c r="J43" s="14">
        <v>0</v>
      </c>
      <c r="K43" s="14">
        <v>2</v>
      </c>
      <c r="L43" s="12">
        <v>2</v>
      </c>
      <c r="M43" s="1">
        <v>3</v>
      </c>
      <c r="N43" s="14">
        <v>3</v>
      </c>
      <c r="O43" s="12">
        <v>2</v>
      </c>
      <c r="P43" s="1">
        <v>3</v>
      </c>
      <c r="Q43" s="1">
        <v>3</v>
      </c>
      <c r="R43" s="1">
        <v>3</v>
      </c>
      <c r="S43" s="1">
        <v>3</v>
      </c>
      <c r="T43" s="1">
        <v>3</v>
      </c>
      <c r="U43" s="46">
        <v>0</v>
      </c>
      <c r="V43" s="1">
        <v>3</v>
      </c>
      <c r="W43" s="12">
        <v>0</v>
      </c>
      <c r="X43" s="1">
        <v>1</v>
      </c>
      <c r="Y43" s="12">
        <v>2</v>
      </c>
      <c r="Z43" s="1">
        <v>0</v>
      </c>
      <c r="AA43" s="1">
        <v>0</v>
      </c>
      <c r="AB43" s="1">
        <v>0</v>
      </c>
      <c r="AC43" s="1">
        <v>3</v>
      </c>
      <c r="AD43" s="1">
        <v>3</v>
      </c>
      <c r="AE43" s="46">
        <v>2</v>
      </c>
      <c r="AF43" s="1">
        <v>3</v>
      </c>
      <c r="AG43" s="1">
        <v>3</v>
      </c>
      <c r="AH43" s="12">
        <v>1</v>
      </c>
      <c r="AI43" s="1">
        <v>3</v>
      </c>
      <c r="AJ43" s="1">
        <v>3</v>
      </c>
      <c r="AK43" s="1">
        <v>3</v>
      </c>
      <c r="AL43" s="12">
        <v>2</v>
      </c>
      <c r="AM43" s="1">
        <v>3</v>
      </c>
      <c r="AN43" s="12">
        <v>1</v>
      </c>
      <c r="AO43" s="1">
        <v>3</v>
      </c>
      <c r="AP43" s="12">
        <v>2</v>
      </c>
      <c r="AQ43" s="1">
        <v>3</v>
      </c>
      <c r="AR43" s="12">
        <v>2</v>
      </c>
      <c r="AS43" s="1">
        <v>3</v>
      </c>
      <c r="AT43" s="1">
        <v>3</v>
      </c>
      <c r="AU43" s="12">
        <v>2</v>
      </c>
      <c r="AV43" s="1">
        <v>3</v>
      </c>
      <c r="AW43" s="12">
        <v>1</v>
      </c>
      <c r="AX43" s="1">
        <v>3</v>
      </c>
      <c r="AY43" s="3">
        <v>4</v>
      </c>
      <c r="AZ43" s="27">
        <f t="shared" si="9"/>
        <v>18</v>
      </c>
      <c r="BA43" s="27">
        <f t="shared" si="10"/>
        <v>55</v>
      </c>
      <c r="BB43" s="27">
        <f t="shared" si="11"/>
        <v>2</v>
      </c>
      <c r="BC43" s="27">
        <f t="shared" si="12"/>
        <v>75</v>
      </c>
      <c r="BD43" s="27">
        <f t="shared" si="13"/>
        <v>90.4</v>
      </c>
      <c r="BE43" s="30">
        <v>0</v>
      </c>
      <c r="BF43" s="30">
        <v>0</v>
      </c>
    </row>
    <row r="44" spans="1:58" ht="30" x14ac:dyDescent="0.2">
      <c r="A44" s="40" t="s">
        <v>98</v>
      </c>
      <c r="B44" s="9">
        <v>42</v>
      </c>
      <c r="C44" s="26" t="s">
        <v>111</v>
      </c>
      <c r="D44" s="12">
        <v>2</v>
      </c>
      <c r="E44" s="1">
        <v>3</v>
      </c>
      <c r="F44" s="1">
        <v>3</v>
      </c>
      <c r="G44" s="1">
        <v>0</v>
      </c>
      <c r="H44" s="12">
        <v>0</v>
      </c>
      <c r="I44" s="14">
        <v>0</v>
      </c>
      <c r="J44" s="14">
        <v>0</v>
      </c>
      <c r="K44" s="14">
        <v>0</v>
      </c>
      <c r="L44" s="12">
        <v>2</v>
      </c>
      <c r="M44" s="1">
        <v>3</v>
      </c>
      <c r="N44" s="14">
        <v>0</v>
      </c>
      <c r="O44" s="12">
        <v>2</v>
      </c>
      <c r="P44" s="1">
        <v>3</v>
      </c>
      <c r="Q44" s="1">
        <v>3</v>
      </c>
      <c r="R44" s="1">
        <v>3</v>
      </c>
      <c r="S44" s="1">
        <v>3</v>
      </c>
      <c r="T44" s="1">
        <v>3</v>
      </c>
      <c r="U44" s="46">
        <v>0</v>
      </c>
      <c r="V44" s="1">
        <v>3</v>
      </c>
      <c r="W44" s="12">
        <v>0</v>
      </c>
      <c r="X44" s="1">
        <v>0</v>
      </c>
      <c r="Y44" s="12">
        <v>2</v>
      </c>
      <c r="Z44" s="1">
        <v>0</v>
      </c>
      <c r="AA44" s="1">
        <v>0</v>
      </c>
      <c r="AB44" s="1">
        <v>0</v>
      </c>
      <c r="AC44" s="1">
        <v>3</v>
      </c>
      <c r="AD44" s="1">
        <v>3</v>
      </c>
      <c r="AE44" s="46">
        <v>2</v>
      </c>
      <c r="AF44" s="1">
        <v>3</v>
      </c>
      <c r="AG44" s="1">
        <v>3</v>
      </c>
      <c r="AH44" s="12">
        <v>2</v>
      </c>
      <c r="AI44" s="1">
        <v>3</v>
      </c>
      <c r="AJ44" s="1">
        <v>3</v>
      </c>
      <c r="AK44" s="1">
        <v>3</v>
      </c>
      <c r="AL44" s="12">
        <v>2</v>
      </c>
      <c r="AM44" s="1">
        <v>3</v>
      </c>
      <c r="AN44" s="12">
        <v>2</v>
      </c>
      <c r="AO44" s="1">
        <v>3</v>
      </c>
      <c r="AP44" s="12">
        <v>2</v>
      </c>
      <c r="AQ44" s="1">
        <v>3</v>
      </c>
      <c r="AR44" s="12">
        <v>2</v>
      </c>
      <c r="AS44" s="1">
        <v>3</v>
      </c>
      <c r="AT44" s="1">
        <v>3</v>
      </c>
      <c r="AU44" s="12">
        <v>0</v>
      </c>
      <c r="AV44" s="1">
        <v>0</v>
      </c>
      <c r="AW44" s="12">
        <v>2</v>
      </c>
      <c r="AX44" s="1">
        <v>3</v>
      </c>
      <c r="AY44" s="3">
        <v>3</v>
      </c>
      <c r="AZ44" s="57">
        <f>SUM(D44,L44,O44,Y44,AH44,AP44,AR44,AL44,AN44)</f>
        <v>18</v>
      </c>
      <c r="BA44" s="57">
        <f>E44+F44+M44+T44+V44+AD44+AF44+AG44+AI44+AJ44+AK44+AM44+AS44+AT44+AO44+AQ44</f>
        <v>48</v>
      </c>
      <c r="BB44" s="25">
        <f t="shared" si="11"/>
        <v>2</v>
      </c>
      <c r="BC44" s="25">
        <f t="shared" si="12"/>
        <v>68</v>
      </c>
      <c r="BD44" s="58">
        <f>ROUND(BC44/70*100,1)</f>
        <v>97.1</v>
      </c>
      <c r="BE44" s="30">
        <v>0</v>
      </c>
      <c r="BF44" s="30">
        <v>0</v>
      </c>
    </row>
    <row r="45" spans="1:58" ht="30" x14ac:dyDescent="0.2">
      <c r="A45" s="40" t="s">
        <v>98</v>
      </c>
      <c r="B45" s="9">
        <v>43</v>
      </c>
      <c r="C45" s="26" t="s">
        <v>112</v>
      </c>
      <c r="D45" s="12">
        <v>2</v>
      </c>
      <c r="E45" s="1">
        <v>3</v>
      </c>
      <c r="F45" s="1">
        <v>3</v>
      </c>
      <c r="G45" s="1">
        <v>0</v>
      </c>
      <c r="H45" s="12">
        <v>0</v>
      </c>
      <c r="I45" s="14">
        <v>0</v>
      </c>
      <c r="J45" s="14">
        <v>0</v>
      </c>
      <c r="K45" s="14">
        <v>0</v>
      </c>
      <c r="L45" s="12">
        <v>1</v>
      </c>
      <c r="M45" s="1">
        <v>1</v>
      </c>
      <c r="N45" s="14">
        <v>0</v>
      </c>
      <c r="O45" s="12">
        <v>2</v>
      </c>
      <c r="P45" s="1">
        <v>3</v>
      </c>
      <c r="Q45" s="1">
        <v>3</v>
      </c>
      <c r="R45" s="1">
        <v>3</v>
      </c>
      <c r="S45" s="1">
        <v>3</v>
      </c>
      <c r="T45" s="1">
        <v>3</v>
      </c>
      <c r="U45" s="46">
        <v>0</v>
      </c>
      <c r="V45" s="1">
        <v>3</v>
      </c>
      <c r="W45" s="12">
        <v>0</v>
      </c>
      <c r="X45" s="1">
        <v>0</v>
      </c>
      <c r="Y45" s="12">
        <v>2</v>
      </c>
      <c r="Z45" s="1">
        <v>0</v>
      </c>
      <c r="AA45" s="1">
        <v>0</v>
      </c>
      <c r="AB45" s="1">
        <v>0</v>
      </c>
      <c r="AC45" s="1">
        <v>3</v>
      </c>
      <c r="AD45" s="1">
        <v>3</v>
      </c>
      <c r="AE45" s="46">
        <v>2</v>
      </c>
      <c r="AF45" s="1">
        <v>0</v>
      </c>
      <c r="AG45" s="1">
        <v>3</v>
      </c>
      <c r="AH45" s="12">
        <v>2</v>
      </c>
      <c r="AI45" s="1">
        <v>3</v>
      </c>
      <c r="AJ45" s="1">
        <v>0</v>
      </c>
      <c r="AK45" s="1">
        <v>3</v>
      </c>
      <c r="AL45" s="12">
        <v>2</v>
      </c>
      <c r="AM45" s="1">
        <v>3</v>
      </c>
      <c r="AN45" s="12">
        <v>0</v>
      </c>
      <c r="AO45" s="1">
        <v>0</v>
      </c>
      <c r="AP45" s="12">
        <v>1</v>
      </c>
      <c r="AQ45" s="1">
        <v>3</v>
      </c>
      <c r="AR45" s="12">
        <v>2</v>
      </c>
      <c r="AS45" s="1">
        <v>3</v>
      </c>
      <c r="AT45" s="1">
        <v>3</v>
      </c>
      <c r="AU45" s="12">
        <v>0</v>
      </c>
      <c r="AV45" s="1">
        <v>0</v>
      </c>
      <c r="AW45" s="12">
        <v>0</v>
      </c>
      <c r="AX45" s="1">
        <v>0</v>
      </c>
      <c r="AY45" s="3">
        <v>2</v>
      </c>
      <c r="AZ45" s="57">
        <f>SUM(D45,L45,O45,Y45,AH45,AP45,AR45,AL45,AN45)</f>
        <v>14</v>
      </c>
      <c r="BA45" s="57">
        <f>E45+F45+M45+T45+V45+AD45+AF45+AG45+AI45+AJ45+AK45+AM45+AS45+AT45+AO45+AQ45</f>
        <v>37</v>
      </c>
      <c r="BB45" s="25">
        <f t="shared" si="11"/>
        <v>2</v>
      </c>
      <c r="BC45" s="25">
        <f t="shared" si="12"/>
        <v>53</v>
      </c>
      <c r="BD45" s="58">
        <f>ROUND(BC45/70*100,1)</f>
        <v>75.7</v>
      </c>
      <c r="BE45" s="30">
        <v>0</v>
      </c>
      <c r="BF45" s="30">
        <v>0</v>
      </c>
    </row>
    <row r="46" spans="1:58" ht="30" x14ac:dyDescent="0.2">
      <c r="A46" s="40" t="s">
        <v>98</v>
      </c>
      <c r="B46" s="9">
        <v>44</v>
      </c>
      <c r="C46" s="26" t="s">
        <v>113</v>
      </c>
      <c r="D46" s="12">
        <v>1</v>
      </c>
      <c r="E46" s="1">
        <v>3</v>
      </c>
      <c r="F46" s="1">
        <v>3</v>
      </c>
      <c r="G46" s="1">
        <v>0</v>
      </c>
      <c r="H46" s="12">
        <v>1</v>
      </c>
      <c r="I46" s="14">
        <v>3</v>
      </c>
      <c r="J46" s="14">
        <v>0</v>
      </c>
      <c r="K46" s="14">
        <v>3</v>
      </c>
      <c r="L46" s="12">
        <v>2</v>
      </c>
      <c r="M46" s="1">
        <v>1</v>
      </c>
      <c r="N46" s="14">
        <v>0</v>
      </c>
      <c r="O46" s="12">
        <v>2</v>
      </c>
      <c r="P46" s="1">
        <v>3</v>
      </c>
      <c r="Q46" s="1">
        <v>3</v>
      </c>
      <c r="R46" s="1">
        <v>3</v>
      </c>
      <c r="S46" s="1">
        <v>3</v>
      </c>
      <c r="T46" s="1">
        <v>3</v>
      </c>
      <c r="U46" s="46">
        <v>0</v>
      </c>
      <c r="V46" s="1">
        <v>3</v>
      </c>
      <c r="W46" s="12">
        <v>0</v>
      </c>
      <c r="X46" s="1">
        <v>0</v>
      </c>
      <c r="Y46" s="12">
        <v>2</v>
      </c>
      <c r="Z46" s="1">
        <v>0</v>
      </c>
      <c r="AA46" s="1">
        <v>0</v>
      </c>
      <c r="AB46" s="1">
        <v>0</v>
      </c>
      <c r="AC46" s="1">
        <v>3</v>
      </c>
      <c r="AD46" s="1">
        <v>3</v>
      </c>
      <c r="AE46" s="46">
        <v>2</v>
      </c>
      <c r="AF46" s="1">
        <v>3</v>
      </c>
      <c r="AG46" s="1">
        <v>3</v>
      </c>
      <c r="AH46" s="12">
        <v>2</v>
      </c>
      <c r="AI46" s="1">
        <v>3</v>
      </c>
      <c r="AJ46" s="1">
        <v>3</v>
      </c>
      <c r="AK46" s="1">
        <v>3</v>
      </c>
      <c r="AL46" s="12">
        <v>2</v>
      </c>
      <c r="AM46" s="1">
        <v>3</v>
      </c>
      <c r="AN46" s="12">
        <v>2</v>
      </c>
      <c r="AO46" s="1">
        <v>3</v>
      </c>
      <c r="AP46" s="12">
        <v>1</v>
      </c>
      <c r="AQ46" s="1">
        <v>3</v>
      </c>
      <c r="AR46" s="12">
        <v>2</v>
      </c>
      <c r="AS46" s="1">
        <v>3</v>
      </c>
      <c r="AT46" s="1">
        <v>3</v>
      </c>
      <c r="AU46" s="12">
        <v>0</v>
      </c>
      <c r="AV46" s="1">
        <v>0</v>
      </c>
      <c r="AW46" s="12">
        <v>2</v>
      </c>
      <c r="AX46" s="1">
        <v>3</v>
      </c>
      <c r="AY46" s="3">
        <v>4</v>
      </c>
      <c r="AZ46" s="57">
        <f>SUM(D46,L46,O46,Y46,AH46,AP46,AR46,AL46,AN46)</f>
        <v>16</v>
      </c>
      <c r="BA46" s="57">
        <f>E46+F46+M46+T46+V46+AD46+AF46+AG46+AI46+AJ46+AK46+AM46+AS46+AT46+AO46+AQ46</f>
        <v>46</v>
      </c>
      <c r="BB46" s="25">
        <f t="shared" si="11"/>
        <v>2</v>
      </c>
      <c r="BC46" s="25">
        <f t="shared" si="12"/>
        <v>64</v>
      </c>
      <c r="BD46" s="58">
        <f>ROUND(BC46/70*100,1)</f>
        <v>91.4</v>
      </c>
      <c r="BE46" s="30">
        <v>0</v>
      </c>
      <c r="BF46" s="30">
        <v>0</v>
      </c>
    </row>
    <row r="47" spans="1:58" ht="30" customHeight="1" x14ac:dyDescent="0.2">
      <c r="A47" s="40" t="s">
        <v>98</v>
      </c>
      <c r="B47" s="9">
        <v>45</v>
      </c>
      <c r="C47" s="65" t="s">
        <v>227</v>
      </c>
      <c r="D47" s="12">
        <v>1</v>
      </c>
      <c r="E47" s="1">
        <v>3</v>
      </c>
      <c r="F47" s="1">
        <v>3</v>
      </c>
      <c r="G47" s="1">
        <v>0</v>
      </c>
      <c r="H47" s="12">
        <v>1</v>
      </c>
      <c r="I47" s="14">
        <v>3</v>
      </c>
      <c r="J47" s="14">
        <v>0</v>
      </c>
      <c r="K47" s="14">
        <v>0</v>
      </c>
      <c r="L47" s="12">
        <v>0</v>
      </c>
      <c r="M47" s="1">
        <v>0</v>
      </c>
      <c r="N47" s="14">
        <v>0</v>
      </c>
      <c r="O47" s="12">
        <v>2</v>
      </c>
      <c r="P47" s="1">
        <v>0</v>
      </c>
      <c r="Q47" s="1">
        <v>3</v>
      </c>
      <c r="R47" s="1">
        <v>3</v>
      </c>
      <c r="S47" s="1">
        <v>3</v>
      </c>
      <c r="T47" s="1">
        <v>2</v>
      </c>
      <c r="U47" s="46">
        <v>2</v>
      </c>
      <c r="V47" s="1">
        <v>3</v>
      </c>
      <c r="W47" s="12">
        <v>0</v>
      </c>
      <c r="X47" s="1">
        <v>0</v>
      </c>
      <c r="Y47" s="12">
        <v>2</v>
      </c>
      <c r="Z47" s="1">
        <v>0</v>
      </c>
      <c r="AA47" s="1">
        <v>0</v>
      </c>
      <c r="AB47" s="1">
        <v>0</v>
      </c>
      <c r="AC47" s="1">
        <v>3</v>
      </c>
      <c r="AD47" s="1">
        <v>3</v>
      </c>
      <c r="AE47" s="46">
        <v>2</v>
      </c>
      <c r="AF47" s="1">
        <v>3</v>
      </c>
      <c r="AG47" s="1">
        <v>3</v>
      </c>
      <c r="AH47" s="12">
        <v>0</v>
      </c>
      <c r="AI47" s="1">
        <v>1</v>
      </c>
      <c r="AJ47" s="1">
        <v>1</v>
      </c>
      <c r="AK47" s="1">
        <v>1</v>
      </c>
      <c r="AL47" s="12">
        <v>0</v>
      </c>
      <c r="AM47" s="1">
        <v>1</v>
      </c>
      <c r="AN47" s="12">
        <v>2</v>
      </c>
      <c r="AO47" s="1">
        <v>3</v>
      </c>
      <c r="AP47" s="12">
        <v>1</v>
      </c>
      <c r="AQ47" s="1">
        <v>1</v>
      </c>
      <c r="AR47" s="12">
        <v>2</v>
      </c>
      <c r="AS47" s="1">
        <v>1</v>
      </c>
      <c r="AT47" s="1">
        <v>3</v>
      </c>
      <c r="AU47" s="12">
        <v>0</v>
      </c>
      <c r="AV47" s="1">
        <v>0</v>
      </c>
      <c r="AW47" s="12">
        <v>0</v>
      </c>
      <c r="AX47" s="1">
        <v>0</v>
      </c>
      <c r="AY47" s="3">
        <v>2</v>
      </c>
      <c r="AZ47" s="57">
        <f>SUM(D47,L47,O47,Y47,AH47,AP47,AR47,AL47,AN47)</f>
        <v>10</v>
      </c>
      <c r="BA47" s="57">
        <f>E47+F47+M47+T47+V47+AD47+AF47+AG47+AI47+AJ47+AK47+AM47+AS47+AT47+AO47+AQ47</f>
        <v>32</v>
      </c>
      <c r="BB47" s="25">
        <f t="shared" si="11"/>
        <v>4</v>
      </c>
      <c r="BC47" s="25">
        <f t="shared" si="12"/>
        <v>46</v>
      </c>
      <c r="BD47" s="58">
        <f>ROUND(BC47/70*100,1)</f>
        <v>65.7</v>
      </c>
      <c r="BE47" s="30">
        <v>0</v>
      </c>
      <c r="BF47" s="30">
        <v>1</v>
      </c>
    </row>
    <row r="48" spans="1:58" ht="31.5" customHeight="1" x14ac:dyDescent="0.2">
      <c r="A48" s="15" t="s">
        <v>70</v>
      </c>
      <c r="B48" s="9">
        <v>46</v>
      </c>
      <c r="C48" s="10" t="s">
        <v>71</v>
      </c>
      <c r="D48" s="12">
        <v>2</v>
      </c>
      <c r="E48" s="1">
        <v>3</v>
      </c>
      <c r="F48" s="1">
        <v>3</v>
      </c>
      <c r="G48" s="1">
        <v>1</v>
      </c>
      <c r="H48" s="12">
        <v>2</v>
      </c>
      <c r="I48" s="14">
        <v>3</v>
      </c>
      <c r="J48" s="14">
        <v>0</v>
      </c>
      <c r="K48" s="14">
        <v>0</v>
      </c>
      <c r="L48" s="12">
        <v>2</v>
      </c>
      <c r="M48" s="1">
        <v>3</v>
      </c>
      <c r="N48" s="14">
        <v>0</v>
      </c>
      <c r="O48" s="12">
        <v>2</v>
      </c>
      <c r="P48" s="1">
        <v>3</v>
      </c>
      <c r="Q48" s="1">
        <v>3</v>
      </c>
      <c r="R48" s="1">
        <v>3</v>
      </c>
      <c r="S48" s="1">
        <v>3</v>
      </c>
      <c r="T48" s="1">
        <v>3</v>
      </c>
      <c r="U48" s="46">
        <v>2</v>
      </c>
      <c r="V48" s="1">
        <v>3</v>
      </c>
      <c r="W48" s="12">
        <v>1</v>
      </c>
      <c r="X48" s="1">
        <v>3</v>
      </c>
      <c r="Y48" s="12">
        <v>2</v>
      </c>
      <c r="Z48" s="1">
        <v>0</v>
      </c>
      <c r="AA48" s="1">
        <v>0</v>
      </c>
      <c r="AB48" s="1">
        <v>0</v>
      </c>
      <c r="AC48" s="1">
        <v>3</v>
      </c>
      <c r="AD48" s="1">
        <v>3</v>
      </c>
      <c r="AE48" s="46">
        <v>2</v>
      </c>
      <c r="AF48" s="1">
        <v>3</v>
      </c>
      <c r="AG48" s="1">
        <v>3</v>
      </c>
      <c r="AH48" s="12">
        <v>2</v>
      </c>
      <c r="AI48" s="1">
        <v>3</v>
      </c>
      <c r="AJ48" s="1">
        <v>3</v>
      </c>
      <c r="AK48" s="1">
        <v>3</v>
      </c>
      <c r="AL48" s="12">
        <v>2</v>
      </c>
      <c r="AM48" s="1">
        <v>3</v>
      </c>
      <c r="AN48" s="12">
        <v>2</v>
      </c>
      <c r="AO48" s="1">
        <v>3</v>
      </c>
      <c r="AP48" s="12">
        <v>2</v>
      </c>
      <c r="AQ48" s="1">
        <v>3</v>
      </c>
      <c r="AR48" s="12">
        <v>2</v>
      </c>
      <c r="AS48" s="1">
        <v>3</v>
      </c>
      <c r="AT48" s="1">
        <v>3</v>
      </c>
      <c r="AU48" s="12">
        <v>2</v>
      </c>
      <c r="AV48" s="1">
        <v>3</v>
      </c>
      <c r="AW48" s="12">
        <v>2</v>
      </c>
      <c r="AX48" s="1">
        <v>3</v>
      </c>
      <c r="AY48" s="3">
        <v>4</v>
      </c>
      <c r="AZ48" s="27">
        <f>SUM(D48,L48,O48,W48,Y48,AH48,AP48,AR48,AU48,AL48,AN48)</f>
        <v>21</v>
      </c>
      <c r="BA48" s="27">
        <f>E48+F48+G48+M48+T48+V48+X48+AD48+AF48+AG48+AI48+AJ48+AK48+AM48+AS48+AT48+AV48+AO48+AQ48</f>
        <v>55</v>
      </c>
      <c r="BB48" s="27">
        <f t="shared" si="11"/>
        <v>4</v>
      </c>
      <c r="BC48" s="27">
        <f t="shared" si="12"/>
        <v>80</v>
      </c>
      <c r="BD48" s="27">
        <f>ROUND(BC48/83*100,1)</f>
        <v>96.4</v>
      </c>
      <c r="BE48" s="29">
        <v>31</v>
      </c>
      <c r="BF48" s="30">
        <v>6</v>
      </c>
    </row>
    <row r="49" spans="1:271" ht="27.75" customHeight="1" x14ac:dyDescent="0.2">
      <c r="A49" s="15" t="s">
        <v>70</v>
      </c>
      <c r="B49" s="9">
        <v>47</v>
      </c>
      <c r="C49" s="10" t="s">
        <v>72</v>
      </c>
      <c r="D49" s="12">
        <v>2</v>
      </c>
      <c r="E49" s="1">
        <v>3</v>
      </c>
      <c r="F49" s="1">
        <v>3</v>
      </c>
      <c r="G49" s="1">
        <v>1</v>
      </c>
      <c r="H49" s="12">
        <v>2</v>
      </c>
      <c r="I49" s="14">
        <v>3</v>
      </c>
      <c r="J49" s="14">
        <v>0</v>
      </c>
      <c r="K49" s="14">
        <v>3</v>
      </c>
      <c r="L49" s="12">
        <v>2</v>
      </c>
      <c r="M49" s="1">
        <v>3</v>
      </c>
      <c r="N49" s="14">
        <v>0</v>
      </c>
      <c r="O49" s="12">
        <v>2</v>
      </c>
      <c r="P49" s="1">
        <v>3</v>
      </c>
      <c r="Q49" s="1">
        <v>3</v>
      </c>
      <c r="R49" s="1">
        <v>3</v>
      </c>
      <c r="S49" s="1">
        <v>3</v>
      </c>
      <c r="T49" s="1">
        <v>3</v>
      </c>
      <c r="U49" s="46">
        <v>0</v>
      </c>
      <c r="V49" s="1">
        <v>3</v>
      </c>
      <c r="W49" s="12">
        <v>1</v>
      </c>
      <c r="X49" s="1">
        <v>3</v>
      </c>
      <c r="Y49" s="12">
        <v>2</v>
      </c>
      <c r="Z49" s="1">
        <v>0</v>
      </c>
      <c r="AA49" s="1">
        <v>0</v>
      </c>
      <c r="AB49" s="1">
        <v>0</v>
      </c>
      <c r="AC49" s="1">
        <v>3</v>
      </c>
      <c r="AD49" s="1">
        <v>3</v>
      </c>
      <c r="AE49" s="46">
        <v>2</v>
      </c>
      <c r="AF49" s="1">
        <v>3</v>
      </c>
      <c r="AG49" s="1">
        <v>3</v>
      </c>
      <c r="AH49" s="12">
        <v>2</v>
      </c>
      <c r="AI49" s="1">
        <v>3</v>
      </c>
      <c r="AJ49" s="1">
        <v>3</v>
      </c>
      <c r="AK49" s="1">
        <v>3</v>
      </c>
      <c r="AL49" s="12">
        <v>2</v>
      </c>
      <c r="AM49" s="1">
        <v>3</v>
      </c>
      <c r="AN49" s="12">
        <v>2</v>
      </c>
      <c r="AO49" s="1">
        <v>3</v>
      </c>
      <c r="AP49" s="12">
        <v>1</v>
      </c>
      <c r="AQ49" s="1">
        <v>3</v>
      </c>
      <c r="AR49" s="12">
        <v>2</v>
      </c>
      <c r="AS49" s="1">
        <v>3</v>
      </c>
      <c r="AT49" s="1">
        <v>3</v>
      </c>
      <c r="AU49" s="12">
        <v>1</v>
      </c>
      <c r="AV49" s="1">
        <v>3</v>
      </c>
      <c r="AW49" s="12">
        <v>0</v>
      </c>
      <c r="AX49" s="1">
        <v>0</v>
      </c>
      <c r="AY49" s="3">
        <v>2</v>
      </c>
      <c r="AZ49" s="27">
        <f>SUM(D49,L49,O49,W49,Y49,AH49,AP49,AR49,AU49,AL49,AN49)</f>
        <v>19</v>
      </c>
      <c r="BA49" s="27">
        <f>E49+F49+G49+M49+T49+V49+X49+AD49+AF49+AG49+AI49+AJ49+AK49+AM49+AS49+AT49+AV49+AO49+AQ49</f>
        <v>55</v>
      </c>
      <c r="BB49" s="27">
        <f t="shared" si="11"/>
        <v>2</v>
      </c>
      <c r="BC49" s="27">
        <f t="shared" si="12"/>
        <v>76</v>
      </c>
      <c r="BD49" s="27">
        <f>ROUND(BC49/83*100,1)</f>
        <v>91.6</v>
      </c>
      <c r="BE49" s="29">
        <v>0</v>
      </c>
      <c r="BF49" s="30">
        <v>1</v>
      </c>
    </row>
    <row r="50" spans="1:271" ht="31.5" customHeight="1" x14ac:dyDescent="0.2">
      <c r="A50" s="15" t="s">
        <v>70</v>
      </c>
      <c r="B50" s="9">
        <v>48</v>
      </c>
      <c r="C50" s="10" t="s">
        <v>73</v>
      </c>
      <c r="D50" s="12">
        <v>2</v>
      </c>
      <c r="E50" s="1">
        <v>3</v>
      </c>
      <c r="F50" s="1">
        <v>3</v>
      </c>
      <c r="G50" s="1">
        <v>3</v>
      </c>
      <c r="H50" s="12">
        <v>0</v>
      </c>
      <c r="I50" s="14">
        <v>0</v>
      </c>
      <c r="J50" s="14">
        <v>0</v>
      </c>
      <c r="K50" s="14">
        <v>0</v>
      </c>
      <c r="L50" s="12">
        <v>2</v>
      </c>
      <c r="M50" s="1">
        <v>3</v>
      </c>
      <c r="N50" s="14">
        <v>0</v>
      </c>
      <c r="O50" s="12">
        <v>2</v>
      </c>
      <c r="P50" s="1">
        <v>3</v>
      </c>
      <c r="Q50" s="1">
        <v>3</v>
      </c>
      <c r="R50" s="1">
        <v>3</v>
      </c>
      <c r="S50" s="1">
        <v>3</v>
      </c>
      <c r="T50" s="1">
        <v>3</v>
      </c>
      <c r="U50" s="46">
        <v>2</v>
      </c>
      <c r="V50" s="1">
        <v>3</v>
      </c>
      <c r="W50" s="12">
        <v>2</v>
      </c>
      <c r="X50" s="1">
        <v>3</v>
      </c>
      <c r="Y50" s="12">
        <v>2</v>
      </c>
      <c r="Z50" s="1">
        <v>0</v>
      </c>
      <c r="AA50" s="1">
        <v>0</v>
      </c>
      <c r="AB50" s="1">
        <v>0</v>
      </c>
      <c r="AC50" s="1">
        <v>3</v>
      </c>
      <c r="AD50" s="1">
        <v>3</v>
      </c>
      <c r="AE50" s="46">
        <v>2</v>
      </c>
      <c r="AF50" s="1">
        <v>3</v>
      </c>
      <c r="AG50" s="1">
        <v>3</v>
      </c>
      <c r="AH50" s="12">
        <v>2</v>
      </c>
      <c r="AI50" s="1">
        <v>3</v>
      </c>
      <c r="AJ50" s="1">
        <v>3</v>
      </c>
      <c r="AK50" s="1">
        <v>3</v>
      </c>
      <c r="AL50" s="12">
        <v>2</v>
      </c>
      <c r="AM50" s="1">
        <v>3</v>
      </c>
      <c r="AN50" s="12">
        <v>2</v>
      </c>
      <c r="AO50" s="1">
        <v>3</v>
      </c>
      <c r="AP50" s="12">
        <v>2</v>
      </c>
      <c r="AQ50" s="1">
        <v>3</v>
      </c>
      <c r="AR50" s="12">
        <v>2</v>
      </c>
      <c r="AS50" s="1">
        <v>3</v>
      </c>
      <c r="AT50" s="1">
        <v>3</v>
      </c>
      <c r="AU50" s="12">
        <v>2</v>
      </c>
      <c r="AV50" s="1">
        <v>3</v>
      </c>
      <c r="AW50" s="12">
        <v>0</v>
      </c>
      <c r="AX50" s="1">
        <v>0</v>
      </c>
      <c r="AY50" s="3">
        <v>4</v>
      </c>
      <c r="AZ50" s="27">
        <f>SUM(D50,L50,O50,W50,Y50,AH50,AP50,AR50,AU50,AL50,AN50)</f>
        <v>22</v>
      </c>
      <c r="BA50" s="27">
        <f>E50+F50+G50+M50+T50+V50+X50+AD50+AF50+AG50+AI50+AJ50+AK50+AM50+AS50+AT50+AV50+AO50+AQ50</f>
        <v>57</v>
      </c>
      <c r="BB50" s="27">
        <f t="shared" si="11"/>
        <v>4</v>
      </c>
      <c r="BC50" s="27">
        <f t="shared" si="12"/>
        <v>83</v>
      </c>
      <c r="BD50" s="27">
        <f>ROUND(BC50/83*100,1)</f>
        <v>100</v>
      </c>
      <c r="BE50" s="29">
        <v>0</v>
      </c>
      <c r="BF50" s="30">
        <v>0</v>
      </c>
    </row>
    <row r="51" spans="1:271" ht="30" customHeight="1" x14ac:dyDescent="0.2">
      <c r="A51" s="15" t="s">
        <v>70</v>
      </c>
      <c r="B51" s="9">
        <v>49</v>
      </c>
      <c r="C51" s="10" t="s">
        <v>74</v>
      </c>
      <c r="D51" s="12">
        <v>2</v>
      </c>
      <c r="E51" s="1">
        <v>3</v>
      </c>
      <c r="F51" s="1">
        <v>3</v>
      </c>
      <c r="G51" s="1">
        <v>3</v>
      </c>
      <c r="H51" s="12">
        <v>0</v>
      </c>
      <c r="I51" s="14">
        <v>0</v>
      </c>
      <c r="J51" s="14">
        <v>0</v>
      </c>
      <c r="K51" s="14">
        <v>0</v>
      </c>
      <c r="L51" s="12">
        <v>2</v>
      </c>
      <c r="M51" s="1">
        <v>3</v>
      </c>
      <c r="N51" s="14">
        <v>0</v>
      </c>
      <c r="O51" s="12">
        <v>2</v>
      </c>
      <c r="P51" s="1">
        <v>3</v>
      </c>
      <c r="Q51" s="1">
        <v>3</v>
      </c>
      <c r="R51" s="1">
        <v>3</v>
      </c>
      <c r="S51" s="1">
        <v>3</v>
      </c>
      <c r="T51" s="1">
        <v>3</v>
      </c>
      <c r="U51" s="46">
        <v>2</v>
      </c>
      <c r="V51" s="1">
        <v>3</v>
      </c>
      <c r="W51" s="12">
        <v>0</v>
      </c>
      <c r="X51" s="1">
        <v>1</v>
      </c>
      <c r="Y51" s="12">
        <v>0</v>
      </c>
      <c r="Z51" s="1">
        <v>0</v>
      </c>
      <c r="AA51" s="1">
        <v>0</v>
      </c>
      <c r="AB51" s="1">
        <v>0</v>
      </c>
      <c r="AC51" s="1">
        <v>1</v>
      </c>
      <c r="AD51" s="1">
        <v>1</v>
      </c>
      <c r="AE51" s="46">
        <v>2</v>
      </c>
      <c r="AF51" s="1">
        <v>1</v>
      </c>
      <c r="AG51" s="1">
        <v>1</v>
      </c>
      <c r="AH51" s="12">
        <v>0</v>
      </c>
      <c r="AI51" s="1">
        <v>1</v>
      </c>
      <c r="AJ51" s="1">
        <v>1</v>
      </c>
      <c r="AK51" s="1">
        <v>1</v>
      </c>
      <c r="AL51" s="12">
        <v>2</v>
      </c>
      <c r="AM51" s="1">
        <v>3</v>
      </c>
      <c r="AN51" s="12">
        <v>2</v>
      </c>
      <c r="AO51" s="1">
        <v>3</v>
      </c>
      <c r="AP51" s="12">
        <v>2</v>
      </c>
      <c r="AQ51" s="1">
        <v>3</v>
      </c>
      <c r="AR51" s="12">
        <v>2</v>
      </c>
      <c r="AS51" s="1">
        <v>3</v>
      </c>
      <c r="AT51" s="1">
        <v>3</v>
      </c>
      <c r="AU51" s="12">
        <v>2</v>
      </c>
      <c r="AV51" s="1">
        <v>3</v>
      </c>
      <c r="AW51" s="12">
        <v>2</v>
      </c>
      <c r="AX51" s="1">
        <v>3</v>
      </c>
      <c r="AY51" s="3">
        <v>4</v>
      </c>
      <c r="AZ51" s="27">
        <f>SUM(D51,L51,O51,W51,Y51,AH51,AP51,AR51,AU51,AL51,AN51)</f>
        <v>16</v>
      </c>
      <c r="BA51" s="27">
        <f>E51+F51+G51+M51+T51+V51+X51+AD51+AF51+AG51+AI51+AJ51+AK51+AM51+AS51+AT51+AV51+AO51+AQ51</f>
        <v>43</v>
      </c>
      <c r="BB51" s="27">
        <f t="shared" si="11"/>
        <v>4</v>
      </c>
      <c r="BC51" s="27">
        <f t="shared" si="12"/>
        <v>63</v>
      </c>
      <c r="BD51" s="27">
        <f>ROUND(BC51/83*100,1)</f>
        <v>75.900000000000006</v>
      </c>
      <c r="BE51" s="29">
        <v>0</v>
      </c>
      <c r="BF51" s="30">
        <v>0</v>
      </c>
    </row>
    <row r="52" spans="1:271" ht="35.25" customHeight="1" x14ac:dyDescent="0.2">
      <c r="A52" s="15" t="s">
        <v>70</v>
      </c>
      <c r="B52" s="9">
        <v>50</v>
      </c>
      <c r="C52" s="64" t="s">
        <v>141</v>
      </c>
      <c r="D52" s="12">
        <v>2</v>
      </c>
      <c r="E52" s="1">
        <v>3</v>
      </c>
      <c r="F52" s="1">
        <v>3</v>
      </c>
      <c r="G52" s="1">
        <v>1</v>
      </c>
      <c r="H52" s="12">
        <v>0</v>
      </c>
      <c r="I52" s="14">
        <v>0</v>
      </c>
      <c r="J52" s="14">
        <v>0</v>
      </c>
      <c r="K52" s="14">
        <v>0</v>
      </c>
      <c r="L52" s="12">
        <v>2</v>
      </c>
      <c r="M52" s="1">
        <v>3</v>
      </c>
      <c r="N52" s="14">
        <v>0</v>
      </c>
      <c r="O52" s="12">
        <v>2</v>
      </c>
      <c r="P52" s="1">
        <v>3</v>
      </c>
      <c r="Q52" s="1">
        <v>3</v>
      </c>
      <c r="R52" s="1">
        <v>3</v>
      </c>
      <c r="S52" s="1">
        <v>3</v>
      </c>
      <c r="T52" s="1">
        <v>3</v>
      </c>
      <c r="U52" s="46">
        <v>0</v>
      </c>
      <c r="V52" s="1">
        <v>3</v>
      </c>
      <c r="W52" s="12">
        <v>1</v>
      </c>
      <c r="X52" s="1">
        <v>3</v>
      </c>
      <c r="Y52" s="12">
        <v>3</v>
      </c>
      <c r="Z52" s="1">
        <v>0</v>
      </c>
      <c r="AA52" s="1">
        <v>0</v>
      </c>
      <c r="AB52" s="1">
        <v>0</v>
      </c>
      <c r="AC52" s="1">
        <v>3</v>
      </c>
      <c r="AD52" s="1">
        <v>3</v>
      </c>
      <c r="AE52" s="46">
        <v>2</v>
      </c>
      <c r="AF52" s="1">
        <v>3</v>
      </c>
      <c r="AG52" s="1">
        <v>3</v>
      </c>
      <c r="AH52" s="12">
        <v>2</v>
      </c>
      <c r="AI52" s="1">
        <v>3</v>
      </c>
      <c r="AJ52" s="1">
        <v>3</v>
      </c>
      <c r="AK52" s="1">
        <v>3</v>
      </c>
      <c r="AL52" s="12">
        <v>2</v>
      </c>
      <c r="AM52" s="1">
        <v>3</v>
      </c>
      <c r="AN52" s="12">
        <v>2</v>
      </c>
      <c r="AO52" s="1">
        <v>3</v>
      </c>
      <c r="AP52" s="12">
        <v>2</v>
      </c>
      <c r="AQ52" s="1">
        <v>3</v>
      </c>
      <c r="AR52" s="12">
        <v>2</v>
      </c>
      <c r="AS52" s="1">
        <v>3</v>
      </c>
      <c r="AT52" s="1">
        <v>3</v>
      </c>
      <c r="AU52" s="12">
        <v>1</v>
      </c>
      <c r="AV52" s="1">
        <v>3</v>
      </c>
      <c r="AW52" s="12">
        <v>2</v>
      </c>
      <c r="AX52" s="1">
        <v>3</v>
      </c>
      <c r="AY52" s="3">
        <v>2</v>
      </c>
      <c r="AZ52" s="27">
        <f>SUM(D52,L52,O52,W52,Y52,AH52,AP52,AR52,AU52,AL52,AN52)</f>
        <v>21</v>
      </c>
      <c r="BA52" s="27">
        <f>E52+F52+G52+M52+T52+V52+X52+AD52+AF52+AG52+AI52+AJ52+AK52+AM52+AS52+AT52+AV52+AO52+AQ52</f>
        <v>55</v>
      </c>
      <c r="BB52" s="27">
        <f t="shared" si="11"/>
        <v>2</v>
      </c>
      <c r="BC52" s="27">
        <f t="shared" si="12"/>
        <v>78</v>
      </c>
      <c r="BD52" s="27">
        <f>ROUND(BC52/83*100,1)</f>
        <v>94</v>
      </c>
      <c r="BE52" s="29">
        <v>2</v>
      </c>
      <c r="BF52" s="30">
        <v>1</v>
      </c>
    </row>
    <row r="53" spans="1:271" ht="29.25" customHeight="1" x14ac:dyDescent="0.2">
      <c r="A53" s="8" t="s">
        <v>70</v>
      </c>
      <c r="B53" s="9">
        <v>51</v>
      </c>
      <c r="C53" s="26" t="s">
        <v>134</v>
      </c>
      <c r="D53" s="12">
        <v>2</v>
      </c>
      <c r="E53" s="1">
        <v>3</v>
      </c>
      <c r="F53" s="1">
        <v>3</v>
      </c>
      <c r="G53" s="1">
        <v>0</v>
      </c>
      <c r="H53" s="12">
        <v>0</v>
      </c>
      <c r="I53" s="14">
        <v>0</v>
      </c>
      <c r="J53" s="14">
        <v>0</v>
      </c>
      <c r="K53" s="14">
        <v>0</v>
      </c>
      <c r="L53" s="12">
        <v>2</v>
      </c>
      <c r="M53" s="1">
        <v>1</v>
      </c>
      <c r="N53" s="14">
        <v>0</v>
      </c>
      <c r="O53" s="12">
        <v>2</v>
      </c>
      <c r="P53" s="1">
        <v>0</v>
      </c>
      <c r="Q53" s="1">
        <v>3</v>
      </c>
      <c r="R53" s="1">
        <v>3</v>
      </c>
      <c r="S53" s="1">
        <v>3</v>
      </c>
      <c r="T53" s="1">
        <v>2</v>
      </c>
      <c r="U53" s="46">
        <v>2</v>
      </c>
      <c r="V53" s="1">
        <v>3</v>
      </c>
      <c r="W53" s="12">
        <v>0</v>
      </c>
      <c r="X53" s="1">
        <v>0</v>
      </c>
      <c r="Y53" s="12">
        <v>2</v>
      </c>
      <c r="Z53" s="1">
        <v>0</v>
      </c>
      <c r="AA53" s="1">
        <v>0</v>
      </c>
      <c r="AB53" s="1">
        <v>0</v>
      </c>
      <c r="AC53" s="1">
        <v>3</v>
      </c>
      <c r="AD53" s="1">
        <v>3</v>
      </c>
      <c r="AE53" s="46">
        <v>2</v>
      </c>
      <c r="AF53" s="1">
        <v>3</v>
      </c>
      <c r="AG53" s="1">
        <v>3</v>
      </c>
      <c r="AH53" s="12">
        <v>2</v>
      </c>
      <c r="AI53" s="1">
        <v>3</v>
      </c>
      <c r="AJ53" s="1">
        <v>3</v>
      </c>
      <c r="AK53" s="1">
        <v>3</v>
      </c>
      <c r="AL53" s="12">
        <v>2</v>
      </c>
      <c r="AM53" s="1">
        <v>3</v>
      </c>
      <c r="AN53" s="12">
        <v>1</v>
      </c>
      <c r="AO53" s="1">
        <v>2</v>
      </c>
      <c r="AP53" s="12">
        <v>2</v>
      </c>
      <c r="AQ53" s="1">
        <v>3</v>
      </c>
      <c r="AR53" s="12">
        <v>2</v>
      </c>
      <c r="AS53" s="1">
        <v>3</v>
      </c>
      <c r="AT53" s="1">
        <v>3</v>
      </c>
      <c r="AU53" s="12">
        <v>0</v>
      </c>
      <c r="AV53" s="1">
        <v>0</v>
      </c>
      <c r="AW53" s="12">
        <v>2</v>
      </c>
      <c r="AX53" s="1">
        <v>3</v>
      </c>
      <c r="AY53" s="3">
        <v>4</v>
      </c>
      <c r="AZ53" s="57">
        <f>SUM(D53,L53,O53,Y53,AH53,AP53,AR53,AL53,AN53)</f>
        <v>17</v>
      </c>
      <c r="BA53" s="57">
        <f>E53+F53+M53+T53+V53+AD53+AF53+AG53+AI53+AJ53+AK53+AM53+AS53+AT53+AO53+AQ53</f>
        <v>44</v>
      </c>
      <c r="BB53" s="25">
        <f t="shared" si="11"/>
        <v>4</v>
      </c>
      <c r="BC53" s="25">
        <f t="shared" si="12"/>
        <v>65</v>
      </c>
      <c r="BD53" s="58">
        <f>ROUND(BC53/70*100,1)</f>
        <v>92.9</v>
      </c>
      <c r="BE53" s="29">
        <v>1</v>
      </c>
      <c r="BF53" s="29">
        <v>0</v>
      </c>
    </row>
    <row r="54" spans="1:271" ht="23.25" customHeight="1" x14ac:dyDescent="0.2">
      <c r="A54" s="8" t="s">
        <v>37</v>
      </c>
      <c r="B54" s="9">
        <v>52</v>
      </c>
      <c r="C54" s="10" t="s">
        <v>38</v>
      </c>
      <c r="D54" s="12">
        <v>2</v>
      </c>
      <c r="E54" s="1">
        <v>3</v>
      </c>
      <c r="F54" s="1">
        <v>3</v>
      </c>
      <c r="G54" s="1">
        <v>3</v>
      </c>
      <c r="H54" s="12">
        <v>0</v>
      </c>
      <c r="I54" s="14">
        <v>0</v>
      </c>
      <c r="J54" s="14">
        <v>0</v>
      </c>
      <c r="K54" s="14">
        <v>0</v>
      </c>
      <c r="L54" s="12">
        <v>2</v>
      </c>
      <c r="M54" s="1">
        <v>3</v>
      </c>
      <c r="N54" s="14">
        <v>0</v>
      </c>
      <c r="O54" s="12">
        <v>2</v>
      </c>
      <c r="P54" s="1">
        <v>3</v>
      </c>
      <c r="Q54" s="1">
        <v>3</v>
      </c>
      <c r="R54" s="1">
        <v>3</v>
      </c>
      <c r="S54" s="1">
        <v>3</v>
      </c>
      <c r="T54" s="1">
        <v>3</v>
      </c>
      <c r="U54" s="46">
        <v>2</v>
      </c>
      <c r="V54" s="1">
        <v>3</v>
      </c>
      <c r="W54" s="12">
        <v>0</v>
      </c>
      <c r="X54" s="1">
        <v>1</v>
      </c>
      <c r="Y54" s="12">
        <v>0</v>
      </c>
      <c r="Z54" s="1">
        <v>0</v>
      </c>
      <c r="AA54" s="1">
        <v>0</v>
      </c>
      <c r="AB54" s="1">
        <v>0</v>
      </c>
      <c r="AC54" s="1">
        <v>1</v>
      </c>
      <c r="AD54" s="1">
        <v>1</v>
      </c>
      <c r="AE54" s="46">
        <v>2</v>
      </c>
      <c r="AF54" s="1">
        <v>1</v>
      </c>
      <c r="AG54" s="1">
        <v>1</v>
      </c>
      <c r="AH54" s="12">
        <v>0</v>
      </c>
      <c r="AI54" s="1">
        <v>1</v>
      </c>
      <c r="AJ54" s="1">
        <v>1</v>
      </c>
      <c r="AK54" s="1">
        <v>1</v>
      </c>
      <c r="AL54" s="12">
        <v>2</v>
      </c>
      <c r="AM54" s="1">
        <v>3</v>
      </c>
      <c r="AN54" s="12">
        <v>2</v>
      </c>
      <c r="AO54" s="1">
        <v>3</v>
      </c>
      <c r="AP54" s="12">
        <v>2</v>
      </c>
      <c r="AQ54" s="1">
        <v>3</v>
      </c>
      <c r="AR54" s="12">
        <v>2</v>
      </c>
      <c r="AS54" s="1">
        <v>3</v>
      </c>
      <c r="AT54" s="1">
        <v>3</v>
      </c>
      <c r="AU54" s="12">
        <v>2</v>
      </c>
      <c r="AV54" s="1">
        <v>1</v>
      </c>
      <c r="AW54" s="12">
        <v>0</v>
      </c>
      <c r="AX54" s="1">
        <v>0</v>
      </c>
      <c r="AY54" s="3">
        <v>2</v>
      </c>
      <c r="AZ54" s="27">
        <f t="shared" ref="AZ54:AZ68" si="14">SUM(D54,L54,O54,W54,Y54,AH54,AP54,AR54,AU54,AL54,AN54)</f>
        <v>16</v>
      </c>
      <c r="BA54" s="27">
        <f t="shared" ref="BA54:BA68" si="15">E54+F54+G54+M54+T54+V54+X54+AD54+AF54+AG54+AI54+AJ54+AK54+AM54+AS54+AT54+AV54+AO54+AQ54</f>
        <v>41</v>
      </c>
      <c r="BB54" s="27">
        <f t="shared" si="11"/>
        <v>4</v>
      </c>
      <c r="BC54" s="27">
        <f t="shared" si="12"/>
        <v>61</v>
      </c>
      <c r="BD54" s="27">
        <f t="shared" ref="BD54:BD68" si="16">ROUND(BC54/83*100,1)</f>
        <v>73.5</v>
      </c>
      <c r="BE54" s="29">
        <v>19</v>
      </c>
      <c r="BF54" s="29">
        <v>1</v>
      </c>
    </row>
    <row r="55" spans="1:271" ht="25.5" customHeight="1" x14ac:dyDescent="0.2">
      <c r="A55" s="8" t="s">
        <v>37</v>
      </c>
      <c r="B55" s="9">
        <v>53</v>
      </c>
      <c r="C55" s="10" t="s">
        <v>39</v>
      </c>
      <c r="D55" s="12">
        <v>2</v>
      </c>
      <c r="E55" s="1">
        <v>3</v>
      </c>
      <c r="F55" s="1">
        <v>3</v>
      </c>
      <c r="G55" s="1">
        <v>3</v>
      </c>
      <c r="H55" s="12">
        <v>0</v>
      </c>
      <c r="I55" s="14">
        <v>0</v>
      </c>
      <c r="J55" s="14">
        <v>0</v>
      </c>
      <c r="K55" s="14">
        <v>0</v>
      </c>
      <c r="L55" s="12">
        <v>2</v>
      </c>
      <c r="M55" s="1">
        <v>3</v>
      </c>
      <c r="N55" s="14">
        <v>0</v>
      </c>
      <c r="O55" s="12">
        <v>2</v>
      </c>
      <c r="P55" s="1">
        <v>3</v>
      </c>
      <c r="Q55" s="1">
        <v>3</v>
      </c>
      <c r="R55" s="1">
        <v>3</v>
      </c>
      <c r="S55" s="1">
        <v>3</v>
      </c>
      <c r="T55" s="1">
        <v>3</v>
      </c>
      <c r="U55" s="46">
        <v>0</v>
      </c>
      <c r="V55" s="1">
        <v>3</v>
      </c>
      <c r="W55" s="12">
        <v>2</v>
      </c>
      <c r="X55" s="1">
        <v>3</v>
      </c>
      <c r="Y55" s="12">
        <v>2</v>
      </c>
      <c r="Z55" s="1">
        <v>0</v>
      </c>
      <c r="AA55" s="1">
        <v>0</v>
      </c>
      <c r="AB55" s="1">
        <v>0</v>
      </c>
      <c r="AC55" s="1">
        <v>3</v>
      </c>
      <c r="AD55" s="1">
        <v>3</v>
      </c>
      <c r="AE55" s="46">
        <v>2</v>
      </c>
      <c r="AF55" s="1">
        <v>3</v>
      </c>
      <c r="AG55" s="1">
        <v>3</v>
      </c>
      <c r="AH55" s="12">
        <v>2</v>
      </c>
      <c r="AI55" s="1">
        <v>3</v>
      </c>
      <c r="AJ55" s="1">
        <v>3</v>
      </c>
      <c r="AK55" s="1">
        <v>3</v>
      </c>
      <c r="AL55" s="12">
        <v>2</v>
      </c>
      <c r="AM55" s="1">
        <v>3</v>
      </c>
      <c r="AN55" s="12">
        <v>1</v>
      </c>
      <c r="AO55" s="1">
        <v>3</v>
      </c>
      <c r="AP55" s="12">
        <v>2</v>
      </c>
      <c r="AQ55" s="1">
        <v>3</v>
      </c>
      <c r="AR55" s="12">
        <v>2</v>
      </c>
      <c r="AS55" s="1">
        <v>3</v>
      </c>
      <c r="AT55" s="1">
        <v>3</v>
      </c>
      <c r="AU55" s="12">
        <v>2</v>
      </c>
      <c r="AV55" s="1">
        <v>3</v>
      </c>
      <c r="AW55" s="12">
        <v>0</v>
      </c>
      <c r="AX55" s="1">
        <v>0</v>
      </c>
      <c r="AY55" s="3">
        <v>4</v>
      </c>
      <c r="AZ55" s="27">
        <f t="shared" si="14"/>
        <v>21</v>
      </c>
      <c r="BA55" s="27">
        <f t="shared" si="15"/>
        <v>57</v>
      </c>
      <c r="BB55" s="27">
        <f t="shared" si="11"/>
        <v>2</v>
      </c>
      <c r="BC55" s="27">
        <f t="shared" si="12"/>
        <v>80</v>
      </c>
      <c r="BD55" s="27">
        <f t="shared" si="16"/>
        <v>96.4</v>
      </c>
      <c r="BE55" s="29">
        <v>0</v>
      </c>
      <c r="BF55" s="29">
        <v>0</v>
      </c>
    </row>
    <row r="56" spans="1:271" ht="30" x14ac:dyDescent="0.2">
      <c r="A56" s="40" t="s">
        <v>37</v>
      </c>
      <c r="B56" s="9">
        <v>54</v>
      </c>
      <c r="C56" s="10" t="s">
        <v>40</v>
      </c>
      <c r="D56" s="12">
        <v>2</v>
      </c>
      <c r="E56" s="1">
        <v>3</v>
      </c>
      <c r="F56" s="1">
        <v>3</v>
      </c>
      <c r="G56" s="1">
        <v>1</v>
      </c>
      <c r="H56" s="12">
        <v>0</v>
      </c>
      <c r="I56" s="14">
        <v>0</v>
      </c>
      <c r="J56" s="14">
        <v>0</v>
      </c>
      <c r="K56" s="14">
        <v>0</v>
      </c>
      <c r="L56" s="12">
        <v>2</v>
      </c>
      <c r="M56" s="1">
        <v>3</v>
      </c>
      <c r="N56" s="14">
        <v>0</v>
      </c>
      <c r="O56" s="12">
        <v>2</v>
      </c>
      <c r="P56" s="1">
        <v>3</v>
      </c>
      <c r="Q56" s="1">
        <v>3</v>
      </c>
      <c r="R56" s="1">
        <v>3</v>
      </c>
      <c r="S56" s="1">
        <v>3</v>
      </c>
      <c r="T56" s="1">
        <v>3</v>
      </c>
      <c r="U56" s="46">
        <v>2</v>
      </c>
      <c r="V56" s="1">
        <v>3</v>
      </c>
      <c r="W56" s="12">
        <v>1</v>
      </c>
      <c r="X56" s="1">
        <v>3</v>
      </c>
      <c r="Y56" s="12">
        <v>2</v>
      </c>
      <c r="Z56" s="1">
        <v>0</v>
      </c>
      <c r="AA56" s="1">
        <v>0</v>
      </c>
      <c r="AB56" s="1">
        <v>0</v>
      </c>
      <c r="AC56" s="1">
        <v>3</v>
      </c>
      <c r="AD56" s="1">
        <v>3</v>
      </c>
      <c r="AE56" s="46">
        <v>2</v>
      </c>
      <c r="AF56" s="1">
        <v>3</v>
      </c>
      <c r="AG56" s="1">
        <v>3</v>
      </c>
      <c r="AH56" s="12">
        <v>2</v>
      </c>
      <c r="AI56" s="1">
        <v>3</v>
      </c>
      <c r="AJ56" s="1">
        <v>3</v>
      </c>
      <c r="AK56" s="1">
        <v>3</v>
      </c>
      <c r="AL56" s="12">
        <v>2</v>
      </c>
      <c r="AM56" s="1">
        <v>3</v>
      </c>
      <c r="AN56" s="12">
        <v>2</v>
      </c>
      <c r="AO56" s="1">
        <v>3</v>
      </c>
      <c r="AP56" s="12">
        <v>2</v>
      </c>
      <c r="AQ56" s="1">
        <v>3</v>
      </c>
      <c r="AR56" s="12">
        <v>2</v>
      </c>
      <c r="AS56" s="1">
        <v>3</v>
      </c>
      <c r="AT56" s="1">
        <v>3</v>
      </c>
      <c r="AU56" s="12">
        <v>2</v>
      </c>
      <c r="AV56" s="1">
        <v>3</v>
      </c>
      <c r="AW56" s="12">
        <v>1</v>
      </c>
      <c r="AX56" s="1">
        <v>3</v>
      </c>
      <c r="AY56" s="3">
        <v>4</v>
      </c>
      <c r="AZ56" s="27">
        <f t="shared" si="14"/>
        <v>21</v>
      </c>
      <c r="BA56" s="27">
        <f t="shared" si="15"/>
        <v>55</v>
      </c>
      <c r="BB56" s="27">
        <f t="shared" si="11"/>
        <v>4</v>
      </c>
      <c r="BC56" s="27">
        <f t="shared" si="12"/>
        <v>80</v>
      </c>
      <c r="BD56" s="27">
        <f t="shared" si="16"/>
        <v>96.4</v>
      </c>
      <c r="BE56" s="30">
        <v>1</v>
      </c>
      <c r="BF56" s="30">
        <v>1</v>
      </c>
    </row>
    <row r="57" spans="1:271" ht="30" x14ac:dyDescent="0.2">
      <c r="A57" s="8" t="s">
        <v>37</v>
      </c>
      <c r="B57" s="9">
        <v>55</v>
      </c>
      <c r="C57" s="10" t="s">
        <v>41</v>
      </c>
      <c r="D57" s="12">
        <v>2</v>
      </c>
      <c r="E57" s="1">
        <v>3</v>
      </c>
      <c r="F57" s="1">
        <v>3</v>
      </c>
      <c r="G57" s="1">
        <v>3</v>
      </c>
      <c r="H57" s="12">
        <v>2</v>
      </c>
      <c r="I57" s="14">
        <v>3</v>
      </c>
      <c r="J57" s="14">
        <v>0</v>
      </c>
      <c r="K57" s="14">
        <v>3</v>
      </c>
      <c r="L57" s="12">
        <v>2</v>
      </c>
      <c r="M57" s="1">
        <v>1</v>
      </c>
      <c r="N57" s="14">
        <v>0</v>
      </c>
      <c r="O57" s="12">
        <v>2</v>
      </c>
      <c r="P57" s="1">
        <v>3</v>
      </c>
      <c r="Q57" s="1">
        <v>3</v>
      </c>
      <c r="R57" s="1">
        <v>3</v>
      </c>
      <c r="S57" s="1">
        <v>3</v>
      </c>
      <c r="T57" s="1">
        <v>3</v>
      </c>
      <c r="U57" s="46">
        <v>0</v>
      </c>
      <c r="V57" s="1">
        <v>3</v>
      </c>
      <c r="W57" s="12">
        <v>0</v>
      </c>
      <c r="X57" s="1">
        <v>1</v>
      </c>
      <c r="Y57" s="12">
        <v>2</v>
      </c>
      <c r="Z57" s="1">
        <v>0</v>
      </c>
      <c r="AA57" s="1">
        <v>0</v>
      </c>
      <c r="AB57" s="1">
        <v>0</v>
      </c>
      <c r="AC57" s="1">
        <v>3</v>
      </c>
      <c r="AD57" s="1">
        <v>3</v>
      </c>
      <c r="AE57" s="46">
        <v>2</v>
      </c>
      <c r="AF57" s="1">
        <v>3</v>
      </c>
      <c r="AG57" s="1">
        <v>3</v>
      </c>
      <c r="AH57" s="12">
        <v>2</v>
      </c>
      <c r="AI57" s="1">
        <v>3</v>
      </c>
      <c r="AJ57" s="1">
        <v>3</v>
      </c>
      <c r="AK57" s="1">
        <v>3</v>
      </c>
      <c r="AL57" s="12">
        <v>2</v>
      </c>
      <c r="AM57" s="1">
        <v>3</v>
      </c>
      <c r="AN57" s="12">
        <v>2</v>
      </c>
      <c r="AO57" s="1">
        <v>3</v>
      </c>
      <c r="AP57" s="12">
        <v>2</v>
      </c>
      <c r="AQ57" s="1">
        <v>3</v>
      </c>
      <c r="AR57" s="12">
        <v>2</v>
      </c>
      <c r="AS57" s="1">
        <v>3</v>
      </c>
      <c r="AT57" s="1">
        <v>3</v>
      </c>
      <c r="AU57" s="12">
        <v>2</v>
      </c>
      <c r="AV57" s="1">
        <v>3</v>
      </c>
      <c r="AW57" s="12">
        <v>1</v>
      </c>
      <c r="AX57" s="1">
        <v>3</v>
      </c>
      <c r="AY57" s="3">
        <v>2</v>
      </c>
      <c r="AZ57" s="27">
        <f t="shared" si="14"/>
        <v>20</v>
      </c>
      <c r="BA57" s="27">
        <f t="shared" si="15"/>
        <v>53</v>
      </c>
      <c r="BB57" s="27">
        <f t="shared" si="11"/>
        <v>2</v>
      </c>
      <c r="BC57" s="27">
        <f t="shared" si="12"/>
        <v>75</v>
      </c>
      <c r="BD57" s="27">
        <f t="shared" si="16"/>
        <v>90.4</v>
      </c>
      <c r="BE57" s="30">
        <v>0</v>
      </c>
      <c r="BF57" s="30">
        <v>0</v>
      </c>
    </row>
    <row r="58" spans="1:271" ht="30" x14ac:dyDescent="0.2">
      <c r="A58" s="40" t="s">
        <v>37</v>
      </c>
      <c r="B58" s="9">
        <v>56</v>
      </c>
      <c r="C58" s="10" t="s">
        <v>42</v>
      </c>
      <c r="D58" s="12">
        <v>2</v>
      </c>
      <c r="E58" s="1">
        <v>3</v>
      </c>
      <c r="F58" s="1">
        <v>3</v>
      </c>
      <c r="G58" s="1">
        <v>3</v>
      </c>
      <c r="H58" s="12">
        <v>0</v>
      </c>
      <c r="I58" s="14">
        <v>0</v>
      </c>
      <c r="J58" s="14">
        <v>0</v>
      </c>
      <c r="K58" s="14">
        <v>0</v>
      </c>
      <c r="L58" s="12">
        <v>2</v>
      </c>
      <c r="M58" s="1">
        <v>3</v>
      </c>
      <c r="N58" s="14">
        <v>0</v>
      </c>
      <c r="O58" s="12">
        <v>2</v>
      </c>
      <c r="P58" s="1">
        <v>3</v>
      </c>
      <c r="Q58" s="1">
        <v>3</v>
      </c>
      <c r="R58" s="1">
        <v>3</v>
      </c>
      <c r="S58" s="1">
        <v>3</v>
      </c>
      <c r="T58" s="1">
        <v>3</v>
      </c>
      <c r="U58" s="46">
        <v>2</v>
      </c>
      <c r="V58" s="1">
        <v>3</v>
      </c>
      <c r="W58" s="12">
        <v>1</v>
      </c>
      <c r="X58" s="1">
        <v>3</v>
      </c>
      <c r="Y58" s="12">
        <v>2</v>
      </c>
      <c r="Z58" s="1">
        <v>0</v>
      </c>
      <c r="AA58" s="1">
        <v>0</v>
      </c>
      <c r="AB58" s="1">
        <v>0</v>
      </c>
      <c r="AC58" s="1">
        <v>3</v>
      </c>
      <c r="AD58" s="1">
        <v>3</v>
      </c>
      <c r="AE58" s="46">
        <v>2</v>
      </c>
      <c r="AF58" s="1">
        <v>3</v>
      </c>
      <c r="AG58" s="1">
        <v>3</v>
      </c>
      <c r="AH58" s="12">
        <v>2</v>
      </c>
      <c r="AI58" s="1">
        <v>3</v>
      </c>
      <c r="AJ58" s="1">
        <v>3</v>
      </c>
      <c r="AK58" s="1">
        <v>3</v>
      </c>
      <c r="AL58" s="12">
        <v>2</v>
      </c>
      <c r="AM58" s="1">
        <v>3</v>
      </c>
      <c r="AN58" s="12">
        <v>1</v>
      </c>
      <c r="AO58" s="1">
        <v>3</v>
      </c>
      <c r="AP58" s="12">
        <v>2</v>
      </c>
      <c r="AQ58" s="1">
        <v>3</v>
      </c>
      <c r="AR58" s="12">
        <v>2</v>
      </c>
      <c r="AS58" s="1">
        <v>3</v>
      </c>
      <c r="AT58" s="1">
        <v>3</v>
      </c>
      <c r="AU58" s="12">
        <v>2</v>
      </c>
      <c r="AV58" s="1">
        <v>3</v>
      </c>
      <c r="AW58" s="12">
        <v>0</v>
      </c>
      <c r="AX58" s="1">
        <v>0</v>
      </c>
      <c r="AY58" s="3">
        <v>4</v>
      </c>
      <c r="AZ58" s="27">
        <f t="shared" si="14"/>
        <v>20</v>
      </c>
      <c r="BA58" s="27">
        <f t="shared" si="15"/>
        <v>57</v>
      </c>
      <c r="BB58" s="27">
        <f t="shared" si="11"/>
        <v>4</v>
      </c>
      <c r="BC58" s="27">
        <f t="shared" si="12"/>
        <v>81</v>
      </c>
      <c r="BD58" s="27">
        <f t="shared" si="16"/>
        <v>97.6</v>
      </c>
      <c r="BE58" s="30">
        <v>0</v>
      </c>
      <c r="BF58" s="30">
        <v>0</v>
      </c>
    </row>
    <row r="59" spans="1:271" ht="30" x14ac:dyDescent="0.2">
      <c r="A59" s="8" t="s">
        <v>37</v>
      </c>
      <c r="B59" s="9">
        <v>57</v>
      </c>
      <c r="C59" s="10" t="s">
        <v>43</v>
      </c>
      <c r="D59" s="12">
        <v>2</v>
      </c>
      <c r="E59" s="1">
        <v>3</v>
      </c>
      <c r="F59" s="1">
        <v>3</v>
      </c>
      <c r="G59" s="1">
        <v>3</v>
      </c>
      <c r="H59" s="12">
        <v>0</v>
      </c>
      <c r="I59" s="14">
        <v>0</v>
      </c>
      <c r="J59" s="14">
        <v>0</v>
      </c>
      <c r="K59" s="14">
        <v>0</v>
      </c>
      <c r="L59" s="12">
        <v>2</v>
      </c>
      <c r="M59" s="1">
        <v>3</v>
      </c>
      <c r="N59" s="14">
        <v>0</v>
      </c>
      <c r="O59" s="12">
        <v>2</v>
      </c>
      <c r="P59" s="1">
        <v>3</v>
      </c>
      <c r="Q59" s="1">
        <v>3</v>
      </c>
      <c r="R59" s="1">
        <v>3</v>
      </c>
      <c r="S59" s="1">
        <v>3</v>
      </c>
      <c r="T59" s="1">
        <v>3</v>
      </c>
      <c r="U59" s="46">
        <v>2</v>
      </c>
      <c r="V59" s="1">
        <v>3</v>
      </c>
      <c r="W59" s="12">
        <v>2</v>
      </c>
      <c r="X59" s="1">
        <v>3</v>
      </c>
      <c r="Y59" s="12">
        <v>2</v>
      </c>
      <c r="Z59" s="1">
        <v>0</v>
      </c>
      <c r="AA59" s="1">
        <v>0</v>
      </c>
      <c r="AB59" s="1">
        <v>0</v>
      </c>
      <c r="AC59" s="1">
        <v>3</v>
      </c>
      <c r="AD59" s="1">
        <v>3</v>
      </c>
      <c r="AE59" s="46">
        <v>2</v>
      </c>
      <c r="AF59" s="1">
        <v>3</v>
      </c>
      <c r="AG59" s="1">
        <v>3</v>
      </c>
      <c r="AH59" s="12">
        <v>2</v>
      </c>
      <c r="AI59" s="1">
        <v>3</v>
      </c>
      <c r="AJ59" s="1">
        <v>3</v>
      </c>
      <c r="AK59" s="1">
        <v>3</v>
      </c>
      <c r="AL59" s="12">
        <v>2</v>
      </c>
      <c r="AM59" s="1">
        <v>3</v>
      </c>
      <c r="AN59" s="12">
        <v>2</v>
      </c>
      <c r="AO59" s="1">
        <v>3</v>
      </c>
      <c r="AP59" s="12">
        <v>2</v>
      </c>
      <c r="AQ59" s="1">
        <v>3</v>
      </c>
      <c r="AR59" s="12">
        <v>2</v>
      </c>
      <c r="AS59" s="1">
        <v>3</v>
      </c>
      <c r="AT59" s="1">
        <v>3</v>
      </c>
      <c r="AU59" s="12">
        <v>2</v>
      </c>
      <c r="AV59" s="1">
        <v>3</v>
      </c>
      <c r="AW59" s="12">
        <v>0</v>
      </c>
      <c r="AX59" s="1">
        <v>0</v>
      </c>
      <c r="AY59" s="3">
        <v>4</v>
      </c>
      <c r="AZ59" s="27">
        <f t="shared" si="14"/>
        <v>22</v>
      </c>
      <c r="BA59" s="27">
        <f t="shared" si="15"/>
        <v>57</v>
      </c>
      <c r="BB59" s="27">
        <f t="shared" si="11"/>
        <v>4</v>
      </c>
      <c r="BC59" s="27">
        <f t="shared" si="12"/>
        <v>83</v>
      </c>
      <c r="BD59" s="27">
        <f t="shared" si="16"/>
        <v>100</v>
      </c>
      <c r="BE59" s="30">
        <v>0</v>
      </c>
      <c r="BF59" s="30">
        <v>0</v>
      </c>
    </row>
    <row r="60" spans="1:271" ht="30" x14ac:dyDescent="0.2">
      <c r="A60" s="40" t="s">
        <v>37</v>
      </c>
      <c r="B60" s="9">
        <v>58</v>
      </c>
      <c r="C60" s="10" t="s">
        <v>44</v>
      </c>
      <c r="D60" s="12">
        <v>2</v>
      </c>
      <c r="E60" s="1">
        <v>3</v>
      </c>
      <c r="F60" s="1">
        <v>3</v>
      </c>
      <c r="G60" s="1">
        <v>1</v>
      </c>
      <c r="H60" s="12">
        <v>0</v>
      </c>
      <c r="I60" s="14">
        <v>0</v>
      </c>
      <c r="J60" s="14">
        <v>0</v>
      </c>
      <c r="K60" s="14">
        <v>0</v>
      </c>
      <c r="L60" s="12">
        <v>2</v>
      </c>
      <c r="M60" s="1">
        <v>3</v>
      </c>
      <c r="N60" s="14">
        <v>0</v>
      </c>
      <c r="O60" s="12">
        <v>2</v>
      </c>
      <c r="P60" s="1">
        <v>3</v>
      </c>
      <c r="Q60" s="1">
        <v>3</v>
      </c>
      <c r="R60" s="1">
        <v>3</v>
      </c>
      <c r="S60" s="1">
        <v>3</v>
      </c>
      <c r="T60" s="1">
        <v>3</v>
      </c>
      <c r="U60" s="46">
        <v>0</v>
      </c>
      <c r="V60" s="1">
        <v>3</v>
      </c>
      <c r="W60" s="12">
        <v>1</v>
      </c>
      <c r="X60" s="1">
        <v>3</v>
      </c>
      <c r="Y60" s="12">
        <v>2</v>
      </c>
      <c r="Z60" s="1">
        <v>0</v>
      </c>
      <c r="AA60" s="1">
        <v>0</v>
      </c>
      <c r="AB60" s="1">
        <v>0</v>
      </c>
      <c r="AC60" s="1">
        <v>3</v>
      </c>
      <c r="AD60" s="1">
        <v>3</v>
      </c>
      <c r="AE60" s="46">
        <v>2</v>
      </c>
      <c r="AF60" s="1">
        <v>3</v>
      </c>
      <c r="AG60" s="1">
        <v>3</v>
      </c>
      <c r="AH60" s="12">
        <v>2</v>
      </c>
      <c r="AI60" s="1">
        <v>3</v>
      </c>
      <c r="AJ60" s="1">
        <v>3</v>
      </c>
      <c r="AK60" s="1">
        <v>3</v>
      </c>
      <c r="AL60" s="12">
        <v>2</v>
      </c>
      <c r="AM60" s="1">
        <v>3</v>
      </c>
      <c r="AN60" s="12">
        <v>2</v>
      </c>
      <c r="AO60" s="1">
        <v>3</v>
      </c>
      <c r="AP60" s="12">
        <v>2</v>
      </c>
      <c r="AQ60" s="1">
        <v>3</v>
      </c>
      <c r="AR60" s="12">
        <v>2</v>
      </c>
      <c r="AS60" s="1">
        <v>3</v>
      </c>
      <c r="AT60" s="1">
        <v>3</v>
      </c>
      <c r="AU60" s="12">
        <v>2</v>
      </c>
      <c r="AV60" s="1">
        <v>3</v>
      </c>
      <c r="AW60" s="12">
        <v>0</v>
      </c>
      <c r="AX60" s="1">
        <v>0</v>
      </c>
      <c r="AY60" s="3">
        <v>4</v>
      </c>
      <c r="AZ60" s="27">
        <f t="shared" si="14"/>
        <v>21</v>
      </c>
      <c r="BA60" s="27">
        <f t="shared" si="15"/>
        <v>55</v>
      </c>
      <c r="BB60" s="27">
        <f t="shared" si="11"/>
        <v>2</v>
      </c>
      <c r="BC60" s="27">
        <f t="shared" si="12"/>
        <v>78</v>
      </c>
      <c r="BD60" s="27">
        <f t="shared" si="16"/>
        <v>94</v>
      </c>
      <c r="BE60" s="30">
        <v>1</v>
      </c>
      <c r="BF60" s="30">
        <v>1</v>
      </c>
    </row>
    <row r="61" spans="1:271" ht="30" x14ac:dyDescent="0.2">
      <c r="A61" s="40" t="s">
        <v>37</v>
      </c>
      <c r="B61" s="9">
        <v>59</v>
      </c>
      <c r="C61" s="10" t="s">
        <v>45</v>
      </c>
      <c r="D61" s="12">
        <v>2</v>
      </c>
      <c r="E61" s="1">
        <v>3</v>
      </c>
      <c r="F61" s="1">
        <v>3</v>
      </c>
      <c r="G61" s="1">
        <v>3</v>
      </c>
      <c r="H61" s="12">
        <v>0</v>
      </c>
      <c r="I61" s="14">
        <v>0</v>
      </c>
      <c r="J61" s="14">
        <v>0</v>
      </c>
      <c r="K61" s="14">
        <v>0</v>
      </c>
      <c r="L61" s="12">
        <v>2</v>
      </c>
      <c r="M61" s="1">
        <v>3</v>
      </c>
      <c r="N61" s="14">
        <v>0</v>
      </c>
      <c r="O61" s="12">
        <v>2</v>
      </c>
      <c r="P61" s="1">
        <v>3</v>
      </c>
      <c r="Q61" s="1">
        <v>3</v>
      </c>
      <c r="R61" s="1">
        <v>3</v>
      </c>
      <c r="S61" s="1">
        <v>3</v>
      </c>
      <c r="T61" s="1">
        <v>3</v>
      </c>
      <c r="U61" s="46">
        <v>2</v>
      </c>
      <c r="V61" s="1">
        <v>3</v>
      </c>
      <c r="W61" s="12">
        <v>2</v>
      </c>
      <c r="X61" s="1">
        <v>3</v>
      </c>
      <c r="Y61" s="12">
        <v>2</v>
      </c>
      <c r="Z61" s="1">
        <v>0</v>
      </c>
      <c r="AA61" s="1">
        <v>0</v>
      </c>
      <c r="AB61" s="1">
        <v>0</v>
      </c>
      <c r="AC61" s="1">
        <v>3</v>
      </c>
      <c r="AD61" s="1">
        <v>3</v>
      </c>
      <c r="AE61" s="46">
        <v>2</v>
      </c>
      <c r="AF61" s="1">
        <v>3</v>
      </c>
      <c r="AG61" s="1">
        <v>3</v>
      </c>
      <c r="AH61" s="12">
        <v>2</v>
      </c>
      <c r="AI61" s="1">
        <v>3</v>
      </c>
      <c r="AJ61" s="1">
        <v>3</v>
      </c>
      <c r="AK61" s="1">
        <v>3</v>
      </c>
      <c r="AL61" s="12">
        <v>2</v>
      </c>
      <c r="AM61" s="1">
        <v>3</v>
      </c>
      <c r="AN61" s="12">
        <v>2</v>
      </c>
      <c r="AO61" s="1">
        <v>3</v>
      </c>
      <c r="AP61" s="12">
        <v>2</v>
      </c>
      <c r="AQ61" s="1">
        <v>3</v>
      </c>
      <c r="AR61" s="12">
        <v>2</v>
      </c>
      <c r="AS61" s="1">
        <v>3</v>
      </c>
      <c r="AT61" s="1">
        <v>3</v>
      </c>
      <c r="AU61" s="12">
        <v>2</v>
      </c>
      <c r="AV61" s="1">
        <v>3</v>
      </c>
      <c r="AW61" s="12">
        <v>2</v>
      </c>
      <c r="AX61" s="1">
        <v>3</v>
      </c>
      <c r="AY61" s="3">
        <v>4</v>
      </c>
      <c r="AZ61" s="27">
        <f t="shared" si="14"/>
        <v>22</v>
      </c>
      <c r="BA61" s="27">
        <f t="shared" si="15"/>
        <v>57</v>
      </c>
      <c r="BB61" s="27">
        <f t="shared" si="11"/>
        <v>4</v>
      </c>
      <c r="BC61" s="27">
        <f t="shared" si="12"/>
        <v>83</v>
      </c>
      <c r="BD61" s="27">
        <f t="shared" si="16"/>
        <v>100</v>
      </c>
      <c r="BE61" s="30">
        <v>13</v>
      </c>
      <c r="BF61" s="30">
        <v>5</v>
      </c>
    </row>
    <row r="62" spans="1:271" ht="30" x14ac:dyDescent="0.2">
      <c r="A62" s="8" t="s">
        <v>37</v>
      </c>
      <c r="B62" s="9">
        <v>60</v>
      </c>
      <c r="C62" s="10" t="s">
        <v>46</v>
      </c>
      <c r="D62" s="12">
        <v>2</v>
      </c>
      <c r="E62" s="1">
        <v>3</v>
      </c>
      <c r="F62" s="1">
        <v>3</v>
      </c>
      <c r="G62" s="1">
        <v>3</v>
      </c>
      <c r="H62" s="12">
        <v>0</v>
      </c>
      <c r="I62" s="14">
        <v>0</v>
      </c>
      <c r="J62" s="14">
        <v>0</v>
      </c>
      <c r="K62" s="14">
        <v>0</v>
      </c>
      <c r="L62" s="12">
        <v>2</v>
      </c>
      <c r="M62" s="1">
        <v>3</v>
      </c>
      <c r="N62" s="14">
        <v>0</v>
      </c>
      <c r="O62" s="12">
        <v>2</v>
      </c>
      <c r="P62" s="1">
        <v>3</v>
      </c>
      <c r="Q62" s="1">
        <v>3</v>
      </c>
      <c r="R62" s="1">
        <v>3</v>
      </c>
      <c r="S62" s="1">
        <v>3</v>
      </c>
      <c r="T62" s="1">
        <v>3</v>
      </c>
      <c r="U62" s="46">
        <v>2</v>
      </c>
      <c r="V62" s="1">
        <v>3</v>
      </c>
      <c r="W62" s="12">
        <v>2</v>
      </c>
      <c r="X62" s="1">
        <v>3</v>
      </c>
      <c r="Y62" s="12">
        <v>2</v>
      </c>
      <c r="Z62" s="1">
        <v>0</v>
      </c>
      <c r="AA62" s="1">
        <v>0</v>
      </c>
      <c r="AB62" s="1">
        <v>0</v>
      </c>
      <c r="AC62" s="1">
        <v>3</v>
      </c>
      <c r="AD62" s="1">
        <v>3</v>
      </c>
      <c r="AE62" s="46">
        <v>2</v>
      </c>
      <c r="AF62" s="1">
        <v>3</v>
      </c>
      <c r="AG62" s="1">
        <v>3</v>
      </c>
      <c r="AH62" s="12">
        <v>2</v>
      </c>
      <c r="AI62" s="1">
        <v>3</v>
      </c>
      <c r="AJ62" s="1">
        <v>3</v>
      </c>
      <c r="AK62" s="1">
        <v>3</v>
      </c>
      <c r="AL62" s="12">
        <v>2</v>
      </c>
      <c r="AM62" s="1">
        <v>3</v>
      </c>
      <c r="AN62" s="12">
        <v>2</v>
      </c>
      <c r="AO62" s="1">
        <v>3</v>
      </c>
      <c r="AP62" s="12">
        <v>2</v>
      </c>
      <c r="AQ62" s="1">
        <v>3</v>
      </c>
      <c r="AR62" s="12">
        <v>2</v>
      </c>
      <c r="AS62" s="1">
        <v>3</v>
      </c>
      <c r="AT62" s="1">
        <v>3</v>
      </c>
      <c r="AU62" s="12">
        <v>2</v>
      </c>
      <c r="AV62" s="1">
        <v>3</v>
      </c>
      <c r="AW62" s="12">
        <v>0</v>
      </c>
      <c r="AX62" s="1">
        <v>0</v>
      </c>
      <c r="AY62" s="3">
        <v>4</v>
      </c>
      <c r="AZ62" s="27">
        <f t="shared" si="14"/>
        <v>22</v>
      </c>
      <c r="BA62" s="27">
        <f t="shared" si="15"/>
        <v>57</v>
      </c>
      <c r="BB62" s="27">
        <f t="shared" si="11"/>
        <v>4</v>
      </c>
      <c r="BC62" s="27">
        <f t="shared" si="12"/>
        <v>83</v>
      </c>
      <c r="BD62" s="27">
        <f t="shared" si="16"/>
        <v>100</v>
      </c>
      <c r="BE62" s="30">
        <v>13</v>
      </c>
      <c r="BF62" s="30">
        <v>4</v>
      </c>
    </row>
    <row r="63" spans="1:271" s="37" customFormat="1" ht="23.25" customHeight="1" x14ac:dyDescent="0.2">
      <c r="A63" s="35" t="s">
        <v>56</v>
      </c>
      <c r="B63" s="9">
        <v>61</v>
      </c>
      <c r="C63" s="34" t="s">
        <v>57</v>
      </c>
      <c r="D63" s="12">
        <v>2</v>
      </c>
      <c r="E63" s="1">
        <v>3</v>
      </c>
      <c r="F63" s="1">
        <v>3</v>
      </c>
      <c r="G63" s="1">
        <v>1</v>
      </c>
      <c r="H63" s="12">
        <v>0</v>
      </c>
      <c r="I63" s="14">
        <v>0</v>
      </c>
      <c r="J63" s="14">
        <v>0</v>
      </c>
      <c r="K63" s="14">
        <v>0</v>
      </c>
      <c r="L63" s="12">
        <v>2</v>
      </c>
      <c r="M63" s="1">
        <v>3</v>
      </c>
      <c r="N63" s="14">
        <v>0</v>
      </c>
      <c r="O63" s="12">
        <v>2</v>
      </c>
      <c r="P63" s="1">
        <v>3</v>
      </c>
      <c r="Q63" s="1">
        <v>3</v>
      </c>
      <c r="R63" s="1">
        <v>3</v>
      </c>
      <c r="S63" s="1">
        <v>3</v>
      </c>
      <c r="T63" s="1">
        <v>3</v>
      </c>
      <c r="U63" s="46">
        <v>2</v>
      </c>
      <c r="V63" s="1">
        <v>3</v>
      </c>
      <c r="W63" s="12">
        <v>1</v>
      </c>
      <c r="X63" s="1">
        <v>3</v>
      </c>
      <c r="Y63" s="12">
        <v>2</v>
      </c>
      <c r="Z63" s="1">
        <v>0</v>
      </c>
      <c r="AA63" s="1">
        <v>0</v>
      </c>
      <c r="AB63" s="1">
        <v>0</v>
      </c>
      <c r="AC63" s="1">
        <v>3</v>
      </c>
      <c r="AD63" s="1">
        <v>3</v>
      </c>
      <c r="AE63" s="46">
        <v>2</v>
      </c>
      <c r="AF63" s="1">
        <v>3</v>
      </c>
      <c r="AG63" s="1">
        <v>3</v>
      </c>
      <c r="AH63" s="12">
        <v>2</v>
      </c>
      <c r="AI63" s="1">
        <v>3</v>
      </c>
      <c r="AJ63" s="1">
        <v>3</v>
      </c>
      <c r="AK63" s="1">
        <v>3</v>
      </c>
      <c r="AL63" s="12">
        <v>2</v>
      </c>
      <c r="AM63" s="1">
        <v>3</v>
      </c>
      <c r="AN63" s="12">
        <v>2</v>
      </c>
      <c r="AO63" s="1">
        <v>3</v>
      </c>
      <c r="AP63" s="12">
        <v>2</v>
      </c>
      <c r="AQ63" s="1">
        <v>3</v>
      </c>
      <c r="AR63" s="12">
        <v>2</v>
      </c>
      <c r="AS63" s="1">
        <v>3</v>
      </c>
      <c r="AT63" s="1">
        <v>3</v>
      </c>
      <c r="AU63" s="12">
        <v>2</v>
      </c>
      <c r="AV63" s="1">
        <v>1</v>
      </c>
      <c r="AW63" s="12">
        <v>0</v>
      </c>
      <c r="AX63" s="1">
        <v>0</v>
      </c>
      <c r="AY63" s="3">
        <v>2</v>
      </c>
      <c r="AZ63" s="27">
        <f t="shared" si="14"/>
        <v>21</v>
      </c>
      <c r="BA63" s="27">
        <f t="shared" si="15"/>
        <v>53</v>
      </c>
      <c r="BB63" s="27">
        <f t="shared" si="11"/>
        <v>4</v>
      </c>
      <c r="BC63" s="27">
        <f t="shared" si="12"/>
        <v>78</v>
      </c>
      <c r="BD63" s="27">
        <f t="shared" si="16"/>
        <v>94</v>
      </c>
      <c r="BE63" s="36">
        <v>1</v>
      </c>
      <c r="BF63" s="36">
        <v>1</v>
      </c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42"/>
      <c r="GN63" s="4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  <c r="HG63" s="42"/>
      <c r="HH63" s="42"/>
      <c r="HI63" s="42"/>
      <c r="HJ63" s="42"/>
      <c r="HK63" s="42"/>
      <c r="HL63" s="42"/>
      <c r="HM63" s="42"/>
      <c r="HN63" s="42"/>
      <c r="HO63" s="42"/>
      <c r="HP63" s="42"/>
      <c r="HQ63" s="42"/>
      <c r="HR63" s="42"/>
      <c r="HS63" s="42"/>
      <c r="HT63" s="42"/>
      <c r="HU63" s="42"/>
      <c r="HV63" s="42"/>
      <c r="HW63" s="42"/>
      <c r="HX63" s="42"/>
      <c r="HY63" s="42"/>
      <c r="HZ63" s="42"/>
      <c r="IA63" s="42"/>
      <c r="IB63" s="42"/>
      <c r="IC63" s="42"/>
      <c r="ID63" s="42"/>
      <c r="IE63" s="42"/>
      <c r="IF63" s="42"/>
      <c r="IG63" s="42"/>
      <c r="IH63" s="42"/>
      <c r="II63" s="42"/>
      <c r="IJ63" s="42"/>
      <c r="IK63" s="42"/>
      <c r="IL63" s="42"/>
      <c r="IM63" s="42"/>
      <c r="IN63" s="42"/>
      <c r="IO63" s="42"/>
      <c r="IP63" s="42"/>
      <c r="IQ63" s="42"/>
      <c r="IR63" s="42"/>
      <c r="IS63" s="42"/>
      <c r="IT63" s="42"/>
      <c r="IU63" s="42"/>
      <c r="IV63" s="42"/>
      <c r="IW63" s="42"/>
      <c r="IX63" s="42"/>
      <c r="IY63" s="42"/>
      <c r="IZ63" s="42"/>
      <c r="JA63" s="42"/>
      <c r="JB63" s="42"/>
      <c r="JC63" s="42"/>
      <c r="JD63" s="42"/>
      <c r="JE63" s="42"/>
      <c r="JF63" s="42"/>
      <c r="JG63" s="42"/>
      <c r="JH63" s="42"/>
      <c r="JI63" s="42"/>
      <c r="JJ63" s="42"/>
      <c r="JK63" s="42"/>
    </row>
    <row r="64" spans="1:271" s="37" customFormat="1" ht="30" x14ac:dyDescent="0.2">
      <c r="A64" s="8" t="s">
        <v>56</v>
      </c>
      <c r="B64" s="9">
        <v>62</v>
      </c>
      <c r="C64" s="34" t="s">
        <v>58</v>
      </c>
      <c r="D64" s="12">
        <v>1</v>
      </c>
      <c r="E64" s="1">
        <v>3</v>
      </c>
      <c r="F64" s="1">
        <v>3</v>
      </c>
      <c r="G64" s="1">
        <v>3</v>
      </c>
      <c r="H64" s="12">
        <v>2</v>
      </c>
      <c r="I64" s="14">
        <v>3</v>
      </c>
      <c r="J64" s="14">
        <v>0</v>
      </c>
      <c r="K64" s="14">
        <v>0</v>
      </c>
      <c r="L64" s="12">
        <v>0</v>
      </c>
      <c r="M64" s="1">
        <v>1</v>
      </c>
      <c r="N64" s="14">
        <v>0</v>
      </c>
      <c r="O64" s="12">
        <v>2</v>
      </c>
      <c r="P64" s="1">
        <v>3</v>
      </c>
      <c r="Q64" s="1">
        <v>2</v>
      </c>
      <c r="R64" s="1">
        <v>3</v>
      </c>
      <c r="S64" s="1">
        <v>3</v>
      </c>
      <c r="T64" s="1">
        <v>3</v>
      </c>
      <c r="U64" s="46">
        <v>2</v>
      </c>
      <c r="V64" s="1">
        <v>3</v>
      </c>
      <c r="W64" s="12">
        <v>0</v>
      </c>
      <c r="X64" s="1">
        <v>1</v>
      </c>
      <c r="Y64" s="12">
        <v>2</v>
      </c>
      <c r="Z64" s="1">
        <v>0</v>
      </c>
      <c r="AA64" s="1">
        <v>0</v>
      </c>
      <c r="AB64" s="1">
        <v>0</v>
      </c>
      <c r="AC64" s="1">
        <v>3</v>
      </c>
      <c r="AD64" s="1">
        <v>3</v>
      </c>
      <c r="AE64" s="46">
        <v>2</v>
      </c>
      <c r="AF64" s="1">
        <v>3</v>
      </c>
      <c r="AG64" s="1">
        <v>3</v>
      </c>
      <c r="AH64" s="12">
        <v>2</v>
      </c>
      <c r="AI64" s="1">
        <v>3</v>
      </c>
      <c r="AJ64" s="1">
        <v>3</v>
      </c>
      <c r="AK64" s="1">
        <v>3</v>
      </c>
      <c r="AL64" s="12">
        <v>0</v>
      </c>
      <c r="AM64" s="1">
        <v>1</v>
      </c>
      <c r="AN64" s="12">
        <v>2</v>
      </c>
      <c r="AO64" s="1">
        <v>3</v>
      </c>
      <c r="AP64" s="12">
        <v>2</v>
      </c>
      <c r="AQ64" s="1">
        <v>3</v>
      </c>
      <c r="AR64" s="12">
        <v>2</v>
      </c>
      <c r="AS64" s="1">
        <v>3</v>
      </c>
      <c r="AT64" s="1">
        <v>3</v>
      </c>
      <c r="AU64" s="12">
        <v>2</v>
      </c>
      <c r="AV64" s="1">
        <v>3</v>
      </c>
      <c r="AW64" s="12">
        <v>1</v>
      </c>
      <c r="AX64" s="1">
        <v>1</v>
      </c>
      <c r="AY64" s="3">
        <v>4</v>
      </c>
      <c r="AZ64" s="27">
        <f t="shared" si="14"/>
        <v>15</v>
      </c>
      <c r="BA64" s="27">
        <f t="shared" si="15"/>
        <v>51</v>
      </c>
      <c r="BB64" s="27">
        <f t="shared" si="11"/>
        <v>4</v>
      </c>
      <c r="BC64" s="27">
        <f t="shared" si="12"/>
        <v>70</v>
      </c>
      <c r="BD64" s="27">
        <f t="shared" si="16"/>
        <v>84.3</v>
      </c>
      <c r="BE64" s="36"/>
      <c r="BF64" s="36">
        <v>2</v>
      </c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</row>
    <row r="65" spans="1:271" s="37" customFormat="1" ht="19.5" customHeight="1" x14ac:dyDescent="0.2">
      <c r="A65" s="8" t="s">
        <v>56</v>
      </c>
      <c r="B65" s="9">
        <v>63</v>
      </c>
      <c r="C65" s="34" t="s">
        <v>59</v>
      </c>
      <c r="D65" s="12">
        <v>2</v>
      </c>
      <c r="E65" s="1">
        <v>3</v>
      </c>
      <c r="F65" s="1">
        <v>3</v>
      </c>
      <c r="G65" s="1">
        <v>3</v>
      </c>
      <c r="H65" s="12">
        <v>0</v>
      </c>
      <c r="I65" s="14">
        <v>0</v>
      </c>
      <c r="J65" s="14">
        <v>0</v>
      </c>
      <c r="K65" s="14">
        <v>0</v>
      </c>
      <c r="L65" s="12">
        <v>2</v>
      </c>
      <c r="M65" s="1">
        <v>3</v>
      </c>
      <c r="N65" s="14">
        <v>0</v>
      </c>
      <c r="O65" s="12">
        <v>2</v>
      </c>
      <c r="P65" s="1">
        <v>3</v>
      </c>
      <c r="Q65" s="1">
        <v>3</v>
      </c>
      <c r="R65" s="1">
        <v>3</v>
      </c>
      <c r="S65" s="1">
        <v>3</v>
      </c>
      <c r="T65" s="1">
        <v>3</v>
      </c>
      <c r="U65" s="46">
        <v>2</v>
      </c>
      <c r="V65" s="1">
        <v>3</v>
      </c>
      <c r="W65" s="12">
        <v>2</v>
      </c>
      <c r="X65" s="1">
        <v>2</v>
      </c>
      <c r="Y65" s="12">
        <v>2</v>
      </c>
      <c r="Z65" s="1">
        <v>0</v>
      </c>
      <c r="AA65" s="1">
        <v>0</v>
      </c>
      <c r="AB65" s="1">
        <v>3</v>
      </c>
      <c r="AC65" s="1">
        <v>0</v>
      </c>
      <c r="AD65" s="1">
        <v>0</v>
      </c>
      <c r="AE65" s="46">
        <v>0</v>
      </c>
      <c r="AF65" s="1">
        <v>3</v>
      </c>
      <c r="AG65" s="1">
        <v>3</v>
      </c>
      <c r="AH65" s="12">
        <v>2</v>
      </c>
      <c r="AI65" s="1">
        <v>3</v>
      </c>
      <c r="AJ65" s="1">
        <v>3</v>
      </c>
      <c r="AK65" s="1">
        <v>3</v>
      </c>
      <c r="AL65" s="12">
        <v>2</v>
      </c>
      <c r="AM65" s="1">
        <v>3</v>
      </c>
      <c r="AN65" s="12">
        <v>2</v>
      </c>
      <c r="AO65" s="1">
        <v>3</v>
      </c>
      <c r="AP65" s="12">
        <v>2</v>
      </c>
      <c r="AQ65" s="1">
        <v>3</v>
      </c>
      <c r="AR65" s="12">
        <v>2</v>
      </c>
      <c r="AS65" s="1">
        <v>3</v>
      </c>
      <c r="AT65" s="1">
        <v>3</v>
      </c>
      <c r="AU65" s="12">
        <v>2</v>
      </c>
      <c r="AV65" s="1">
        <v>1</v>
      </c>
      <c r="AW65" s="12">
        <v>0</v>
      </c>
      <c r="AX65" s="1">
        <v>0</v>
      </c>
      <c r="AY65" s="3">
        <v>4</v>
      </c>
      <c r="AZ65" s="27">
        <f t="shared" si="14"/>
        <v>22</v>
      </c>
      <c r="BA65" s="27">
        <f t="shared" si="15"/>
        <v>51</v>
      </c>
      <c r="BB65" s="27">
        <f t="shared" si="11"/>
        <v>2</v>
      </c>
      <c r="BC65" s="27">
        <f t="shared" si="12"/>
        <v>75</v>
      </c>
      <c r="BD65" s="27">
        <f t="shared" si="16"/>
        <v>90.4</v>
      </c>
      <c r="BE65" s="36">
        <v>1</v>
      </c>
      <c r="BF65" s="36">
        <v>1</v>
      </c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</row>
    <row r="66" spans="1:271" s="37" customFormat="1" ht="22.5" customHeight="1" x14ac:dyDescent="0.2">
      <c r="A66" s="35" t="s">
        <v>56</v>
      </c>
      <c r="B66" s="9">
        <v>64</v>
      </c>
      <c r="C66" s="34" t="s">
        <v>60</v>
      </c>
      <c r="D66" s="12">
        <v>2</v>
      </c>
      <c r="E66" s="1">
        <v>3</v>
      </c>
      <c r="F66" s="1">
        <v>3</v>
      </c>
      <c r="G66" s="1">
        <v>3</v>
      </c>
      <c r="H66" s="12">
        <v>0</v>
      </c>
      <c r="I66" s="14">
        <v>0</v>
      </c>
      <c r="J66" s="14">
        <v>0</v>
      </c>
      <c r="K66" s="14">
        <v>0</v>
      </c>
      <c r="L66" s="12">
        <v>2</v>
      </c>
      <c r="M66" s="1">
        <v>3</v>
      </c>
      <c r="N66" s="14">
        <v>0</v>
      </c>
      <c r="O66" s="12">
        <v>2</v>
      </c>
      <c r="P66" s="1">
        <v>3</v>
      </c>
      <c r="Q66" s="1">
        <v>3</v>
      </c>
      <c r="R66" s="1">
        <v>3</v>
      </c>
      <c r="S66" s="1">
        <v>3</v>
      </c>
      <c r="T66" s="1">
        <v>3</v>
      </c>
      <c r="U66" s="46">
        <v>0</v>
      </c>
      <c r="V66" s="1">
        <v>3</v>
      </c>
      <c r="W66" s="12">
        <v>2</v>
      </c>
      <c r="X66" s="1">
        <v>3</v>
      </c>
      <c r="Y66" s="12">
        <v>2</v>
      </c>
      <c r="Z66" s="1">
        <v>3</v>
      </c>
      <c r="AA66" s="1">
        <v>3</v>
      </c>
      <c r="AB66" s="1">
        <v>0</v>
      </c>
      <c r="AC66" s="1">
        <v>3</v>
      </c>
      <c r="AD66" s="1">
        <v>3</v>
      </c>
      <c r="AE66" s="46">
        <v>0</v>
      </c>
      <c r="AF66" s="1">
        <v>3</v>
      </c>
      <c r="AG66" s="1">
        <v>3</v>
      </c>
      <c r="AH66" s="12">
        <v>2</v>
      </c>
      <c r="AI66" s="1">
        <v>3</v>
      </c>
      <c r="AJ66" s="1">
        <v>3</v>
      </c>
      <c r="AK66" s="1">
        <v>3</v>
      </c>
      <c r="AL66" s="12">
        <v>2</v>
      </c>
      <c r="AM66" s="1">
        <v>3</v>
      </c>
      <c r="AN66" s="12">
        <v>2</v>
      </c>
      <c r="AO66" s="1">
        <v>3</v>
      </c>
      <c r="AP66" s="12">
        <v>2</v>
      </c>
      <c r="AQ66" s="1">
        <v>3</v>
      </c>
      <c r="AR66" s="12">
        <v>2</v>
      </c>
      <c r="AS66" s="1">
        <v>3</v>
      </c>
      <c r="AT66" s="1">
        <v>3</v>
      </c>
      <c r="AU66" s="12">
        <v>0</v>
      </c>
      <c r="AV66" s="1">
        <v>0</v>
      </c>
      <c r="AW66" s="12">
        <v>2</v>
      </c>
      <c r="AX66" s="1">
        <v>3</v>
      </c>
      <c r="AY66" s="3">
        <v>2</v>
      </c>
      <c r="AZ66" s="27">
        <f t="shared" si="14"/>
        <v>20</v>
      </c>
      <c r="BA66" s="27">
        <f t="shared" si="15"/>
        <v>54</v>
      </c>
      <c r="BB66" s="27">
        <f t="shared" si="11"/>
        <v>0</v>
      </c>
      <c r="BC66" s="27">
        <f t="shared" si="12"/>
        <v>74</v>
      </c>
      <c r="BD66" s="27">
        <f t="shared" si="16"/>
        <v>89.2</v>
      </c>
      <c r="BE66" s="36"/>
      <c r="BF66" s="3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</row>
    <row r="67" spans="1:271" s="37" customFormat="1" ht="25.5" customHeight="1" x14ac:dyDescent="0.2">
      <c r="A67" s="8" t="s">
        <v>56</v>
      </c>
      <c r="B67" s="9">
        <v>65</v>
      </c>
      <c r="C67" s="34" t="s">
        <v>61</v>
      </c>
      <c r="D67" s="12">
        <v>2</v>
      </c>
      <c r="E67" s="1">
        <v>3</v>
      </c>
      <c r="F67" s="1">
        <v>3</v>
      </c>
      <c r="G67" s="1">
        <v>3</v>
      </c>
      <c r="H67" s="12">
        <v>0</v>
      </c>
      <c r="I67" s="14">
        <v>0</v>
      </c>
      <c r="J67" s="14">
        <v>0</v>
      </c>
      <c r="K67" s="14">
        <v>0</v>
      </c>
      <c r="L67" s="12">
        <v>2</v>
      </c>
      <c r="M67" s="1">
        <v>3</v>
      </c>
      <c r="N67" s="14">
        <v>0</v>
      </c>
      <c r="O67" s="12">
        <v>2</v>
      </c>
      <c r="P67" s="1">
        <v>3</v>
      </c>
      <c r="Q67" s="1">
        <v>3</v>
      </c>
      <c r="R67" s="1">
        <v>3</v>
      </c>
      <c r="S67" s="1">
        <v>3</v>
      </c>
      <c r="T67" s="1">
        <v>3</v>
      </c>
      <c r="U67" s="46">
        <v>0</v>
      </c>
      <c r="V67" s="1">
        <v>3</v>
      </c>
      <c r="W67" s="12">
        <v>2</v>
      </c>
      <c r="X67" s="1">
        <v>3</v>
      </c>
      <c r="Y67" s="12">
        <v>0</v>
      </c>
      <c r="Z67" s="1">
        <v>1</v>
      </c>
      <c r="AA67" s="1">
        <v>1</v>
      </c>
      <c r="AB67" s="1">
        <v>1</v>
      </c>
      <c r="AC67" s="1">
        <v>0</v>
      </c>
      <c r="AD67" s="1">
        <v>1</v>
      </c>
      <c r="AE67" s="46">
        <v>0</v>
      </c>
      <c r="AF67" s="1">
        <v>1</v>
      </c>
      <c r="AG67" s="1">
        <v>1</v>
      </c>
      <c r="AH67" s="12">
        <v>2</v>
      </c>
      <c r="AI67" s="1">
        <v>3</v>
      </c>
      <c r="AJ67" s="1">
        <v>3</v>
      </c>
      <c r="AK67" s="1">
        <v>3</v>
      </c>
      <c r="AL67" s="12">
        <v>2</v>
      </c>
      <c r="AM67" s="1">
        <v>3</v>
      </c>
      <c r="AN67" s="12">
        <v>2</v>
      </c>
      <c r="AO67" s="1">
        <v>3</v>
      </c>
      <c r="AP67" s="12">
        <v>2</v>
      </c>
      <c r="AQ67" s="1">
        <v>3</v>
      </c>
      <c r="AR67" s="12">
        <v>2</v>
      </c>
      <c r="AS67" s="1">
        <v>3</v>
      </c>
      <c r="AT67" s="1">
        <v>3</v>
      </c>
      <c r="AU67" s="12">
        <v>2</v>
      </c>
      <c r="AV67" s="1">
        <v>1</v>
      </c>
      <c r="AW67" s="12">
        <v>0</v>
      </c>
      <c r="AX67" s="1">
        <v>0</v>
      </c>
      <c r="AY67" s="3">
        <v>4</v>
      </c>
      <c r="AZ67" s="27">
        <f t="shared" si="14"/>
        <v>20</v>
      </c>
      <c r="BA67" s="27">
        <f t="shared" si="15"/>
        <v>49</v>
      </c>
      <c r="BB67" s="27">
        <f t="shared" si="11"/>
        <v>0</v>
      </c>
      <c r="BC67" s="27">
        <f t="shared" si="12"/>
        <v>69</v>
      </c>
      <c r="BD67" s="27">
        <f t="shared" si="16"/>
        <v>83.1</v>
      </c>
      <c r="BE67" s="36"/>
      <c r="BF67" s="36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</row>
    <row r="68" spans="1:271" s="37" customFormat="1" ht="15" x14ac:dyDescent="0.2">
      <c r="A68" s="34" t="s">
        <v>62</v>
      </c>
      <c r="B68" s="9">
        <v>66</v>
      </c>
      <c r="C68" s="34" t="s">
        <v>63</v>
      </c>
      <c r="D68" s="12">
        <v>2</v>
      </c>
      <c r="E68" s="1">
        <v>3</v>
      </c>
      <c r="F68" s="1">
        <v>3</v>
      </c>
      <c r="G68" s="1">
        <v>3</v>
      </c>
      <c r="H68" s="12">
        <v>0</v>
      </c>
      <c r="I68" s="14">
        <v>0</v>
      </c>
      <c r="J68" s="14">
        <v>0</v>
      </c>
      <c r="K68" s="14">
        <v>0</v>
      </c>
      <c r="L68" s="12">
        <v>2</v>
      </c>
      <c r="M68" s="1">
        <v>3</v>
      </c>
      <c r="N68" s="14">
        <v>0</v>
      </c>
      <c r="O68" s="12">
        <v>2</v>
      </c>
      <c r="P68" s="1">
        <v>3</v>
      </c>
      <c r="Q68" s="1">
        <v>3</v>
      </c>
      <c r="R68" s="1">
        <v>3</v>
      </c>
      <c r="S68" s="1">
        <v>3</v>
      </c>
      <c r="T68" s="1">
        <v>3</v>
      </c>
      <c r="U68" s="46">
        <v>0</v>
      </c>
      <c r="V68" s="1">
        <v>3</v>
      </c>
      <c r="W68" s="12">
        <v>0</v>
      </c>
      <c r="X68" s="1">
        <v>1</v>
      </c>
      <c r="Y68" s="12">
        <v>0</v>
      </c>
      <c r="Z68" s="1">
        <v>0</v>
      </c>
      <c r="AA68" s="1">
        <v>0</v>
      </c>
      <c r="AB68" s="1">
        <v>0</v>
      </c>
      <c r="AC68" s="1">
        <v>1</v>
      </c>
      <c r="AD68" s="1">
        <v>1</v>
      </c>
      <c r="AE68" s="46">
        <v>0</v>
      </c>
      <c r="AF68" s="1">
        <v>1</v>
      </c>
      <c r="AG68" s="1">
        <v>1</v>
      </c>
      <c r="AH68" s="12">
        <v>0</v>
      </c>
      <c r="AI68" s="1">
        <v>1</v>
      </c>
      <c r="AJ68" s="1">
        <v>1</v>
      </c>
      <c r="AK68" s="1">
        <v>1</v>
      </c>
      <c r="AL68" s="12">
        <v>0</v>
      </c>
      <c r="AM68" s="1">
        <v>1</v>
      </c>
      <c r="AN68" s="12">
        <v>2</v>
      </c>
      <c r="AO68" s="1">
        <v>3</v>
      </c>
      <c r="AP68" s="12">
        <v>2</v>
      </c>
      <c r="AQ68" s="1">
        <v>3</v>
      </c>
      <c r="AR68" s="12">
        <v>2</v>
      </c>
      <c r="AS68" s="1">
        <v>3</v>
      </c>
      <c r="AT68" s="1">
        <v>3</v>
      </c>
      <c r="AU68" s="12">
        <v>2</v>
      </c>
      <c r="AV68" s="1">
        <v>3</v>
      </c>
      <c r="AW68" s="12">
        <v>0</v>
      </c>
      <c r="AX68" s="1">
        <v>0</v>
      </c>
      <c r="AY68" s="3">
        <v>4</v>
      </c>
      <c r="AZ68" s="27">
        <f t="shared" si="14"/>
        <v>14</v>
      </c>
      <c r="BA68" s="27">
        <f t="shared" si="15"/>
        <v>41</v>
      </c>
      <c r="BB68" s="27">
        <f t="shared" si="11"/>
        <v>0</v>
      </c>
      <c r="BC68" s="27">
        <f t="shared" si="12"/>
        <v>55</v>
      </c>
      <c r="BD68" s="27">
        <f t="shared" si="16"/>
        <v>66.3</v>
      </c>
      <c r="BE68" s="36">
        <v>1</v>
      </c>
      <c r="BF68" s="36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</row>
    <row r="69" spans="1:271" s="37" customFormat="1" ht="30" x14ac:dyDescent="0.2">
      <c r="A69" s="10" t="s">
        <v>62</v>
      </c>
      <c r="B69" s="9">
        <v>67</v>
      </c>
      <c r="C69" s="23" t="s">
        <v>64</v>
      </c>
      <c r="D69" s="12">
        <v>2</v>
      </c>
      <c r="E69" s="1">
        <v>3</v>
      </c>
      <c r="F69" s="1">
        <v>0</v>
      </c>
      <c r="G69" s="1">
        <v>3</v>
      </c>
      <c r="H69" s="12">
        <v>0</v>
      </c>
      <c r="I69" s="14">
        <v>0</v>
      </c>
      <c r="J69" s="14">
        <v>0</v>
      </c>
      <c r="K69" s="14">
        <v>0</v>
      </c>
      <c r="L69" s="12">
        <v>2</v>
      </c>
      <c r="M69" s="1">
        <v>3</v>
      </c>
      <c r="N69" s="14">
        <v>0</v>
      </c>
      <c r="O69" s="12">
        <v>2</v>
      </c>
      <c r="P69" s="1">
        <v>3</v>
      </c>
      <c r="Q69" s="1">
        <v>0</v>
      </c>
      <c r="R69" s="1">
        <v>0</v>
      </c>
      <c r="S69" s="1">
        <v>0</v>
      </c>
      <c r="T69" s="1">
        <v>3</v>
      </c>
      <c r="U69" s="46">
        <v>0</v>
      </c>
      <c r="V69" s="1">
        <v>0</v>
      </c>
      <c r="W69" s="12">
        <v>0</v>
      </c>
      <c r="X69" s="1">
        <v>1</v>
      </c>
      <c r="Y69" s="12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46">
        <v>0</v>
      </c>
      <c r="AF69" s="1">
        <v>0</v>
      </c>
      <c r="AG69" s="1">
        <v>0</v>
      </c>
      <c r="AH69" s="12">
        <v>0</v>
      </c>
      <c r="AI69" s="1">
        <v>0</v>
      </c>
      <c r="AJ69" s="1">
        <v>0</v>
      </c>
      <c r="AK69" s="1">
        <v>0</v>
      </c>
      <c r="AL69" s="12">
        <v>2</v>
      </c>
      <c r="AM69" s="1">
        <v>3</v>
      </c>
      <c r="AN69" s="12">
        <v>0</v>
      </c>
      <c r="AO69" s="1">
        <v>0</v>
      </c>
      <c r="AP69" s="12">
        <v>2</v>
      </c>
      <c r="AQ69" s="1">
        <v>1</v>
      </c>
      <c r="AR69" s="12">
        <v>2</v>
      </c>
      <c r="AS69" s="1">
        <v>3</v>
      </c>
      <c r="AT69" s="1">
        <v>3</v>
      </c>
      <c r="AU69" s="12">
        <v>2</v>
      </c>
      <c r="AV69" s="1">
        <v>3</v>
      </c>
      <c r="AW69" s="12">
        <v>0</v>
      </c>
      <c r="AX69" s="1">
        <v>0</v>
      </c>
      <c r="AY69" s="3">
        <v>2</v>
      </c>
      <c r="AZ69" s="24">
        <f>D69+L69+O69+W69+AP69+AR69+AU69+AL69</f>
        <v>14</v>
      </c>
      <c r="BA69" s="24">
        <f>E69+G69+M69+T69+X69+AM69+AS69+AT69+AV69+AQ69</f>
        <v>26</v>
      </c>
      <c r="BB69" s="24">
        <f t="shared" si="11"/>
        <v>0</v>
      </c>
      <c r="BC69" s="24">
        <f>SUM(AZ69:BA69)</f>
        <v>40</v>
      </c>
      <c r="BD69" s="33">
        <f>ROUND(BC69/46*100,1)</f>
        <v>87</v>
      </c>
      <c r="BE69" s="36"/>
      <c r="BF69" s="36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</row>
    <row r="70" spans="1:271" s="37" customFormat="1" ht="30" x14ac:dyDescent="0.2">
      <c r="A70" s="34" t="s">
        <v>62</v>
      </c>
      <c r="B70" s="9">
        <v>68</v>
      </c>
      <c r="C70" s="34" t="s">
        <v>65</v>
      </c>
      <c r="D70" s="12">
        <v>2</v>
      </c>
      <c r="E70" s="1">
        <v>3</v>
      </c>
      <c r="F70" s="1">
        <v>3</v>
      </c>
      <c r="G70" s="1">
        <v>3</v>
      </c>
      <c r="H70" s="12">
        <v>0</v>
      </c>
      <c r="I70" s="14">
        <v>0</v>
      </c>
      <c r="J70" s="14">
        <v>0</v>
      </c>
      <c r="K70" s="14">
        <v>0</v>
      </c>
      <c r="L70" s="12">
        <v>2</v>
      </c>
      <c r="M70" s="1">
        <v>3</v>
      </c>
      <c r="N70" s="14">
        <v>0</v>
      </c>
      <c r="O70" s="12">
        <v>2</v>
      </c>
      <c r="P70" s="1">
        <v>3</v>
      </c>
      <c r="Q70" s="1">
        <v>3</v>
      </c>
      <c r="R70" s="1">
        <v>3</v>
      </c>
      <c r="S70" s="1">
        <v>3</v>
      </c>
      <c r="T70" s="1">
        <v>3</v>
      </c>
      <c r="U70" s="46">
        <v>0</v>
      </c>
      <c r="V70" s="1">
        <v>3</v>
      </c>
      <c r="W70" s="12">
        <v>0</v>
      </c>
      <c r="X70" s="1">
        <v>1</v>
      </c>
      <c r="Y70" s="12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46">
        <v>0</v>
      </c>
      <c r="AF70" s="1">
        <v>1</v>
      </c>
      <c r="AG70" s="1">
        <v>1</v>
      </c>
      <c r="AH70" s="12">
        <v>0</v>
      </c>
      <c r="AI70" s="1">
        <v>1</v>
      </c>
      <c r="AJ70" s="1">
        <v>1</v>
      </c>
      <c r="AK70" s="1">
        <v>1</v>
      </c>
      <c r="AL70" s="12">
        <v>0</v>
      </c>
      <c r="AM70" s="1">
        <v>1</v>
      </c>
      <c r="AN70" s="12">
        <v>0</v>
      </c>
      <c r="AO70" s="1">
        <v>0</v>
      </c>
      <c r="AP70" s="12">
        <v>2</v>
      </c>
      <c r="AQ70" s="1">
        <v>1</v>
      </c>
      <c r="AR70" s="12">
        <v>2</v>
      </c>
      <c r="AS70" s="1">
        <v>3</v>
      </c>
      <c r="AT70" s="1">
        <v>3</v>
      </c>
      <c r="AU70" s="12">
        <v>2</v>
      </c>
      <c r="AV70" s="1">
        <v>3</v>
      </c>
      <c r="AW70" s="12">
        <v>2</v>
      </c>
      <c r="AX70" s="1">
        <v>3</v>
      </c>
      <c r="AY70" s="3">
        <v>4</v>
      </c>
      <c r="AZ70" s="27">
        <f>SUM(D70,L70,O70,W70,Y70,AH70,AP70,AR70,AU70,AL70,AN70)</f>
        <v>12</v>
      </c>
      <c r="BA70" s="27">
        <f>E70+F70+G70+M70+T70+V70+X70+AD70+AF70+AG70+AI70+AJ70+AK70+AM70+AS70+AT70+AV70+AO70+AQ70</f>
        <v>35</v>
      </c>
      <c r="BB70" s="27">
        <f t="shared" si="11"/>
        <v>0</v>
      </c>
      <c r="BC70" s="27">
        <f>SUM(AZ70:BB70)</f>
        <v>47</v>
      </c>
      <c r="BD70" s="27">
        <f>ROUND(BC70/83*100,1)</f>
        <v>56.6</v>
      </c>
      <c r="BE70" s="36"/>
      <c r="BF70" s="36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</row>
    <row r="71" spans="1:271" s="37" customFormat="1" ht="30" x14ac:dyDescent="0.2">
      <c r="A71" s="10" t="s">
        <v>62</v>
      </c>
      <c r="B71" s="9">
        <v>69</v>
      </c>
      <c r="C71" s="34" t="s">
        <v>66</v>
      </c>
      <c r="D71" s="12">
        <v>2</v>
      </c>
      <c r="E71" s="1">
        <v>3</v>
      </c>
      <c r="F71" s="1">
        <v>3</v>
      </c>
      <c r="G71" s="1">
        <v>3</v>
      </c>
      <c r="H71" s="12">
        <v>0</v>
      </c>
      <c r="I71" s="14">
        <v>0</v>
      </c>
      <c r="J71" s="14">
        <v>0</v>
      </c>
      <c r="K71" s="14">
        <v>0</v>
      </c>
      <c r="L71" s="12">
        <v>2</v>
      </c>
      <c r="M71" s="1">
        <v>3</v>
      </c>
      <c r="N71" s="14">
        <v>0</v>
      </c>
      <c r="O71" s="12">
        <v>2</v>
      </c>
      <c r="P71" s="1">
        <v>3</v>
      </c>
      <c r="Q71" s="1">
        <v>3</v>
      </c>
      <c r="R71" s="1">
        <v>3</v>
      </c>
      <c r="S71" s="1">
        <v>3</v>
      </c>
      <c r="T71" s="1">
        <v>3</v>
      </c>
      <c r="U71" s="46">
        <v>2</v>
      </c>
      <c r="V71" s="1">
        <v>3</v>
      </c>
      <c r="W71" s="12">
        <v>1</v>
      </c>
      <c r="X71" s="1">
        <v>3</v>
      </c>
      <c r="Y71" s="12">
        <v>0</v>
      </c>
      <c r="Z71" s="1">
        <v>0</v>
      </c>
      <c r="AA71" s="1">
        <v>0</v>
      </c>
      <c r="AB71" s="1">
        <v>0</v>
      </c>
      <c r="AC71" s="1">
        <v>1</v>
      </c>
      <c r="AD71" s="1">
        <v>0</v>
      </c>
      <c r="AE71" s="46">
        <v>2</v>
      </c>
      <c r="AF71" s="1">
        <v>1</v>
      </c>
      <c r="AG71" s="1">
        <v>1</v>
      </c>
      <c r="AH71" s="12">
        <v>0</v>
      </c>
      <c r="AI71" s="1">
        <v>1</v>
      </c>
      <c r="AJ71" s="1">
        <v>1</v>
      </c>
      <c r="AK71" s="1">
        <v>1</v>
      </c>
      <c r="AL71" s="12">
        <v>0</v>
      </c>
      <c r="AM71" s="1">
        <v>3</v>
      </c>
      <c r="AN71" s="12">
        <v>0</v>
      </c>
      <c r="AO71" s="1">
        <v>1</v>
      </c>
      <c r="AP71" s="12">
        <v>2</v>
      </c>
      <c r="AQ71" s="1">
        <v>3</v>
      </c>
      <c r="AR71" s="12">
        <v>2</v>
      </c>
      <c r="AS71" s="1">
        <v>3</v>
      </c>
      <c r="AT71" s="1">
        <v>3</v>
      </c>
      <c r="AU71" s="12">
        <v>2</v>
      </c>
      <c r="AV71" s="1">
        <v>2</v>
      </c>
      <c r="AW71" s="12">
        <v>0</v>
      </c>
      <c r="AX71" s="1">
        <v>0</v>
      </c>
      <c r="AY71" s="3">
        <v>4</v>
      </c>
      <c r="AZ71" s="27">
        <f>SUM(D71,L71,O71,W71,Y71,AH71,AP71,AR71,AU71,AL71,AN71)</f>
        <v>13</v>
      </c>
      <c r="BA71" s="27">
        <f>E71+F71+G71+M71+T71+V71+X71+AD71+AF71+AG71+AI71+AJ71+AK71+AM71+AS71+AT71+AV71+AO71+AQ71</f>
        <v>41</v>
      </c>
      <c r="BB71" s="27">
        <f t="shared" si="11"/>
        <v>4</v>
      </c>
      <c r="BC71" s="27">
        <f>SUM(AZ71:BB71)</f>
        <v>58</v>
      </c>
      <c r="BD71" s="27">
        <f>ROUND(BC71/83*100,1)</f>
        <v>69.900000000000006</v>
      </c>
      <c r="BE71" s="36">
        <v>1</v>
      </c>
      <c r="BF71" s="36">
        <v>1</v>
      </c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</row>
    <row r="72" spans="1:271" s="37" customFormat="1" ht="15" x14ac:dyDescent="0.2">
      <c r="A72" s="34" t="s">
        <v>62</v>
      </c>
      <c r="B72" s="9">
        <v>70</v>
      </c>
      <c r="C72" s="44" t="s">
        <v>67</v>
      </c>
      <c r="D72" s="12"/>
      <c r="E72" s="1"/>
      <c r="F72" s="1"/>
      <c r="G72" s="1"/>
      <c r="H72" s="12"/>
      <c r="I72" s="14"/>
      <c r="J72" s="14"/>
      <c r="K72" s="14"/>
      <c r="L72" s="12"/>
      <c r="M72" s="1"/>
      <c r="N72" s="14"/>
      <c r="O72" s="12"/>
      <c r="P72" s="1"/>
      <c r="Q72" s="1"/>
      <c r="R72" s="1"/>
      <c r="S72" s="1"/>
      <c r="T72" s="1"/>
      <c r="U72" s="46"/>
      <c r="V72" s="1"/>
      <c r="W72" s="12"/>
      <c r="X72" s="1"/>
      <c r="Y72" s="12"/>
      <c r="Z72" s="1"/>
      <c r="AA72" s="1"/>
      <c r="AB72" s="1"/>
      <c r="AC72" s="1"/>
      <c r="AD72" s="1"/>
      <c r="AE72" s="46"/>
      <c r="AF72" s="1"/>
      <c r="AG72" s="1"/>
      <c r="AH72" s="12"/>
      <c r="AI72" s="1"/>
      <c r="AJ72" s="1"/>
      <c r="AK72" s="1"/>
      <c r="AL72" s="12"/>
      <c r="AM72" s="1"/>
      <c r="AN72" s="12"/>
      <c r="AO72" s="1"/>
      <c r="AP72" s="12"/>
      <c r="AQ72" s="1"/>
      <c r="AR72" s="12"/>
      <c r="AS72" s="1"/>
      <c r="AT72" s="1"/>
      <c r="AU72" s="12"/>
      <c r="AV72" s="1"/>
      <c r="AW72" s="12"/>
      <c r="AX72" s="1"/>
      <c r="AY72" s="3"/>
      <c r="AZ72" s="49"/>
      <c r="BA72" s="49"/>
      <c r="BB72" s="49"/>
      <c r="BC72" s="49"/>
      <c r="BD72" s="50"/>
      <c r="BE72" s="36"/>
      <c r="BF72" s="36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</row>
    <row r="73" spans="1:271" s="37" customFormat="1" ht="30" x14ac:dyDescent="0.2">
      <c r="A73" s="34" t="s">
        <v>62</v>
      </c>
      <c r="B73" s="9">
        <v>71</v>
      </c>
      <c r="C73" s="34" t="s">
        <v>68</v>
      </c>
      <c r="D73" s="12">
        <v>1</v>
      </c>
      <c r="E73" s="1">
        <v>3</v>
      </c>
      <c r="F73" s="1">
        <v>3</v>
      </c>
      <c r="G73" s="1">
        <v>3</v>
      </c>
      <c r="H73" s="12">
        <v>0</v>
      </c>
      <c r="I73" s="14">
        <v>0</v>
      </c>
      <c r="J73" s="14">
        <v>0</v>
      </c>
      <c r="K73" s="14">
        <v>0</v>
      </c>
      <c r="L73" s="12">
        <v>2</v>
      </c>
      <c r="M73" s="1">
        <v>3</v>
      </c>
      <c r="N73" s="14">
        <v>0</v>
      </c>
      <c r="O73" s="12">
        <v>2</v>
      </c>
      <c r="P73" s="1">
        <v>3</v>
      </c>
      <c r="Q73" s="1">
        <v>3</v>
      </c>
      <c r="R73" s="1">
        <v>3</v>
      </c>
      <c r="S73" s="1">
        <v>3</v>
      </c>
      <c r="T73" s="1">
        <v>3</v>
      </c>
      <c r="U73" s="46">
        <v>0</v>
      </c>
      <c r="V73" s="1">
        <v>3</v>
      </c>
      <c r="W73" s="12">
        <v>2</v>
      </c>
      <c r="X73" s="1">
        <v>3</v>
      </c>
      <c r="Y73" s="12">
        <v>2</v>
      </c>
      <c r="Z73" s="1">
        <v>0</v>
      </c>
      <c r="AA73" s="1">
        <v>0</v>
      </c>
      <c r="AB73" s="1">
        <v>0</v>
      </c>
      <c r="AC73" s="1">
        <v>3</v>
      </c>
      <c r="AD73" s="1">
        <v>3</v>
      </c>
      <c r="AE73" s="46">
        <v>2</v>
      </c>
      <c r="AF73" s="1">
        <v>3</v>
      </c>
      <c r="AG73" s="1">
        <v>3</v>
      </c>
      <c r="AH73" s="12">
        <v>2</v>
      </c>
      <c r="AI73" s="1">
        <v>3</v>
      </c>
      <c r="AJ73" s="1">
        <v>3</v>
      </c>
      <c r="AK73" s="1">
        <v>3</v>
      </c>
      <c r="AL73" s="12">
        <v>2</v>
      </c>
      <c r="AM73" s="1">
        <v>3</v>
      </c>
      <c r="AN73" s="12">
        <v>2</v>
      </c>
      <c r="AO73" s="1">
        <v>3</v>
      </c>
      <c r="AP73" s="12">
        <v>2</v>
      </c>
      <c r="AQ73" s="1">
        <v>1</v>
      </c>
      <c r="AR73" s="12">
        <v>2</v>
      </c>
      <c r="AS73" s="1">
        <v>3</v>
      </c>
      <c r="AT73" s="1">
        <v>3</v>
      </c>
      <c r="AU73" s="12">
        <v>2</v>
      </c>
      <c r="AV73" s="1">
        <v>3</v>
      </c>
      <c r="AW73" s="12">
        <v>0</v>
      </c>
      <c r="AX73" s="1">
        <v>0</v>
      </c>
      <c r="AY73" s="3">
        <v>4</v>
      </c>
      <c r="AZ73" s="27">
        <f t="shared" ref="AZ73:AZ79" si="17">SUM(D73,L73,O73,W73,Y73,AH73,AP73,AR73,AU73,AL73,AN73)</f>
        <v>21</v>
      </c>
      <c r="BA73" s="27">
        <f t="shared" ref="BA73:BA79" si="18">E73+F73+G73+M73+T73+V73+X73+AD73+AF73+AG73+AI73+AJ73+AK73+AM73+AS73+AT73+AV73+AO73+AQ73</f>
        <v>55</v>
      </c>
      <c r="BB73" s="27">
        <f t="shared" ref="BB73:BB104" si="19">U73+AE73</f>
        <v>2</v>
      </c>
      <c r="BC73" s="27">
        <f t="shared" ref="BC73:BC79" si="20">SUM(AZ73:BB73)</f>
        <v>78</v>
      </c>
      <c r="BD73" s="27">
        <f t="shared" ref="BD73:BD79" si="21">ROUND(BC73/83*100,1)</f>
        <v>94</v>
      </c>
      <c r="BE73" s="36">
        <v>1</v>
      </c>
      <c r="BF73" s="36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</row>
    <row r="74" spans="1:271" s="37" customFormat="1" ht="15" x14ac:dyDescent="0.2">
      <c r="A74" s="34" t="s">
        <v>62</v>
      </c>
      <c r="B74" s="9">
        <v>72</v>
      </c>
      <c r="C74" s="34" t="s">
        <v>168</v>
      </c>
      <c r="D74" s="12">
        <v>1</v>
      </c>
      <c r="E74" s="1">
        <v>3</v>
      </c>
      <c r="F74" s="1">
        <v>3</v>
      </c>
      <c r="G74" s="1">
        <v>1</v>
      </c>
      <c r="H74" s="12">
        <v>0</v>
      </c>
      <c r="I74" s="14">
        <v>0</v>
      </c>
      <c r="J74" s="14">
        <v>0</v>
      </c>
      <c r="K74" s="14">
        <v>0</v>
      </c>
      <c r="L74" s="12">
        <v>1</v>
      </c>
      <c r="M74" s="1">
        <v>3</v>
      </c>
      <c r="N74" s="14">
        <v>0</v>
      </c>
      <c r="O74" s="12">
        <v>2</v>
      </c>
      <c r="P74" s="1">
        <v>3</v>
      </c>
      <c r="Q74" s="1">
        <v>3</v>
      </c>
      <c r="R74" s="1">
        <v>3</v>
      </c>
      <c r="S74" s="1">
        <v>3</v>
      </c>
      <c r="T74" s="1">
        <v>3</v>
      </c>
      <c r="U74" s="46">
        <v>0</v>
      </c>
      <c r="V74" s="1">
        <v>3</v>
      </c>
      <c r="W74" s="12">
        <v>1</v>
      </c>
      <c r="X74" s="1">
        <v>3</v>
      </c>
      <c r="Y74" s="12">
        <v>2</v>
      </c>
      <c r="Z74" s="1">
        <v>0</v>
      </c>
      <c r="AA74" s="1">
        <v>0</v>
      </c>
      <c r="AB74" s="1">
        <v>0</v>
      </c>
      <c r="AC74" s="1">
        <v>3</v>
      </c>
      <c r="AD74" s="1">
        <v>3</v>
      </c>
      <c r="AE74" s="46">
        <v>2</v>
      </c>
      <c r="AF74" s="1">
        <v>3</v>
      </c>
      <c r="AG74" s="1">
        <v>3</v>
      </c>
      <c r="AH74" s="12">
        <v>2</v>
      </c>
      <c r="AI74" s="1">
        <v>3</v>
      </c>
      <c r="AJ74" s="1">
        <v>3</v>
      </c>
      <c r="AK74" s="1">
        <v>3</v>
      </c>
      <c r="AL74" s="12">
        <v>2</v>
      </c>
      <c r="AM74" s="1">
        <v>3</v>
      </c>
      <c r="AN74" s="12">
        <v>1</v>
      </c>
      <c r="AO74" s="1">
        <v>3</v>
      </c>
      <c r="AP74" s="12">
        <v>2</v>
      </c>
      <c r="AQ74" s="1">
        <v>3</v>
      </c>
      <c r="AR74" s="12">
        <v>2</v>
      </c>
      <c r="AS74" s="1">
        <v>3</v>
      </c>
      <c r="AT74" s="1">
        <v>3</v>
      </c>
      <c r="AU74" s="12">
        <v>2</v>
      </c>
      <c r="AV74" s="1">
        <v>3</v>
      </c>
      <c r="AW74" s="12">
        <v>0</v>
      </c>
      <c r="AX74" s="1">
        <v>0</v>
      </c>
      <c r="AY74" s="3">
        <v>4</v>
      </c>
      <c r="AZ74" s="27">
        <f t="shared" si="17"/>
        <v>18</v>
      </c>
      <c r="BA74" s="27">
        <f t="shared" si="18"/>
        <v>55</v>
      </c>
      <c r="BB74" s="27">
        <f t="shared" si="19"/>
        <v>2</v>
      </c>
      <c r="BC74" s="27">
        <f t="shared" si="20"/>
        <v>75</v>
      </c>
      <c r="BD74" s="27">
        <f t="shared" si="21"/>
        <v>90.4</v>
      </c>
      <c r="BE74" s="36">
        <v>1</v>
      </c>
      <c r="BF74" s="36">
        <v>1</v>
      </c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</row>
    <row r="75" spans="1:271" s="37" customFormat="1" ht="15" x14ac:dyDescent="0.2">
      <c r="A75" s="8" t="s">
        <v>47</v>
      </c>
      <c r="B75" s="9">
        <v>73</v>
      </c>
      <c r="C75" s="62" t="s">
        <v>133</v>
      </c>
      <c r="D75" s="12">
        <v>2</v>
      </c>
      <c r="E75" s="1">
        <v>3</v>
      </c>
      <c r="F75" s="1">
        <v>3</v>
      </c>
      <c r="G75" s="1">
        <v>3</v>
      </c>
      <c r="H75" s="12">
        <v>0</v>
      </c>
      <c r="I75" s="14">
        <v>0</v>
      </c>
      <c r="J75" s="14">
        <v>0</v>
      </c>
      <c r="K75" s="14">
        <v>0</v>
      </c>
      <c r="L75" s="12">
        <v>2</v>
      </c>
      <c r="M75" s="1">
        <v>3</v>
      </c>
      <c r="N75" s="14">
        <v>0</v>
      </c>
      <c r="O75" s="12">
        <v>2</v>
      </c>
      <c r="P75" s="1">
        <v>3</v>
      </c>
      <c r="Q75" s="1">
        <v>3</v>
      </c>
      <c r="R75" s="1">
        <v>3</v>
      </c>
      <c r="S75" s="1">
        <v>3</v>
      </c>
      <c r="T75" s="1">
        <v>3</v>
      </c>
      <c r="U75" s="46">
        <v>2</v>
      </c>
      <c r="V75" s="1">
        <v>3</v>
      </c>
      <c r="W75" s="12">
        <v>2</v>
      </c>
      <c r="X75" s="1">
        <v>3</v>
      </c>
      <c r="Y75" s="12">
        <v>2</v>
      </c>
      <c r="Z75" s="1">
        <v>0</v>
      </c>
      <c r="AA75" s="1">
        <v>0</v>
      </c>
      <c r="AB75" s="1">
        <v>0</v>
      </c>
      <c r="AC75" s="1">
        <v>3</v>
      </c>
      <c r="AD75" s="1">
        <v>3</v>
      </c>
      <c r="AE75" s="46">
        <v>2</v>
      </c>
      <c r="AF75" s="1">
        <v>3</v>
      </c>
      <c r="AG75" s="1">
        <v>3</v>
      </c>
      <c r="AH75" s="12">
        <v>2</v>
      </c>
      <c r="AI75" s="1">
        <v>3</v>
      </c>
      <c r="AJ75" s="1">
        <v>3</v>
      </c>
      <c r="AK75" s="1">
        <v>3</v>
      </c>
      <c r="AL75" s="12">
        <v>2</v>
      </c>
      <c r="AM75" s="1">
        <v>3</v>
      </c>
      <c r="AN75" s="12">
        <v>2</v>
      </c>
      <c r="AO75" s="1">
        <v>3</v>
      </c>
      <c r="AP75" s="12">
        <v>2</v>
      </c>
      <c r="AQ75" s="1">
        <v>3</v>
      </c>
      <c r="AR75" s="12">
        <v>2</v>
      </c>
      <c r="AS75" s="1">
        <v>3</v>
      </c>
      <c r="AT75" s="1">
        <v>3</v>
      </c>
      <c r="AU75" s="12">
        <v>2</v>
      </c>
      <c r="AV75" s="1">
        <v>3</v>
      </c>
      <c r="AW75" s="12">
        <v>0</v>
      </c>
      <c r="AX75" s="1">
        <v>0</v>
      </c>
      <c r="AY75" s="3">
        <v>4</v>
      </c>
      <c r="AZ75" s="27">
        <f t="shared" si="17"/>
        <v>22</v>
      </c>
      <c r="BA75" s="27">
        <f t="shared" si="18"/>
        <v>57</v>
      </c>
      <c r="BB75" s="27">
        <f t="shared" si="19"/>
        <v>4</v>
      </c>
      <c r="BC75" s="27">
        <f t="shared" si="20"/>
        <v>83</v>
      </c>
      <c r="BD75" s="27">
        <f t="shared" si="21"/>
        <v>100</v>
      </c>
      <c r="BE75" s="36"/>
      <c r="BF75" s="36">
        <v>1</v>
      </c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</row>
    <row r="76" spans="1:271" s="37" customFormat="1" ht="15" x14ac:dyDescent="0.2">
      <c r="A76" s="35" t="s">
        <v>47</v>
      </c>
      <c r="B76" s="9">
        <v>74</v>
      </c>
      <c r="C76" s="38" t="s">
        <v>132</v>
      </c>
      <c r="D76" s="12">
        <v>1</v>
      </c>
      <c r="E76" s="1">
        <v>2</v>
      </c>
      <c r="F76" s="1">
        <v>2</v>
      </c>
      <c r="G76" s="1">
        <v>3</v>
      </c>
      <c r="H76" s="12">
        <v>2</v>
      </c>
      <c r="I76" s="14">
        <v>0</v>
      </c>
      <c r="J76" s="14">
        <v>0</v>
      </c>
      <c r="K76" s="14">
        <v>2</v>
      </c>
      <c r="L76" s="12">
        <v>1</v>
      </c>
      <c r="M76" s="1">
        <v>3</v>
      </c>
      <c r="N76" s="14">
        <v>0</v>
      </c>
      <c r="O76" s="12">
        <v>2</v>
      </c>
      <c r="P76" s="1">
        <v>3</v>
      </c>
      <c r="Q76" s="1">
        <v>3</v>
      </c>
      <c r="R76" s="1">
        <v>3</v>
      </c>
      <c r="S76" s="1">
        <v>3</v>
      </c>
      <c r="T76" s="1">
        <v>3</v>
      </c>
      <c r="U76" s="46">
        <v>0</v>
      </c>
      <c r="V76" s="1">
        <v>3</v>
      </c>
      <c r="W76" s="12">
        <v>0</v>
      </c>
      <c r="X76" s="1">
        <v>1</v>
      </c>
      <c r="Y76" s="12">
        <v>0</v>
      </c>
      <c r="Z76" s="1">
        <v>1</v>
      </c>
      <c r="AA76" s="1">
        <v>0</v>
      </c>
      <c r="AB76" s="1">
        <v>0</v>
      </c>
      <c r="AC76" s="1">
        <v>0</v>
      </c>
      <c r="AD76" s="1">
        <v>0</v>
      </c>
      <c r="AE76" s="46">
        <v>0</v>
      </c>
      <c r="AF76" s="1">
        <v>3</v>
      </c>
      <c r="AG76" s="1">
        <v>2</v>
      </c>
      <c r="AH76" s="12">
        <v>2</v>
      </c>
      <c r="AI76" s="1">
        <v>2</v>
      </c>
      <c r="AJ76" s="1">
        <v>2</v>
      </c>
      <c r="AK76" s="1">
        <v>2</v>
      </c>
      <c r="AL76" s="12">
        <v>0</v>
      </c>
      <c r="AM76" s="1">
        <v>1</v>
      </c>
      <c r="AN76" s="12">
        <v>0</v>
      </c>
      <c r="AO76" s="1">
        <v>1</v>
      </c>
      <c r="AP76" s="12">
        <v>1</v>
      </c>
      <c r="AQ76" s="1">
        <v>0</v>
      </c>
      <c r="AR76" s="12">
        <v>2</v>
      </c>
      <c r="AS76" s="1">
        <v>3</v>
      </c>
      <c r="AT76" s="1">
        <v>3</v>
      </c>
      <c r="AU76" s="12">
        <v>2</v>
      </c>
      <c r="AV76" s="1">
        <v>3</v>
      </c>
      <c r="AW76" s="12">
        <v>1</v>
      </c>
      <c r="AX76" s="1">
        <v>2</v>
      </c>
      <c r="AY76" s="3">
        <v>2</v>
      </c>
      <c r="AZ76" s="27">
        <f t="shared" si="17"/>
        <v>11</v>
      </c>
      <c r="BA76" s="27">
        <f t="shared" si="18"/>
        <v>39</v>
      </c>
      <c r="BB76" s="27">
        <f t="shared" si="19"/>
        <v>0</v>
      </c>
      <c r="BC76" s="27">
        <f t="shared" si="20"/>
        <v>50</v>
      </c>
      <c r="BD76" s="27">
        <f t="shared" si="21"/>
        <v>60.2</v>
      </c>
      <c r="BE76" s="36">
        <v>1</v>
      </c>
      <c r="BF76" s="36">
        <v>2</v>
      </c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</row>
    <row r="77" spans="1:271" s="37" customFormat="1" ht="15" x14ac:dyDescent="0.2">
      <c r="A77" s="35" t="s">
        <v>47</v>
      </c>
      <c r="B77" s="9">
        <v>75</v>
      </c>
      <c r="C77" s="38" t="s">
        <v>129</v>
      </c>
      <c r="D77" s="12">
        <v>2</v>
      </c>
      <c r="E77" s="1">
        <v>3</v>
      </c>
      <c r="F77" s="1">
        <v>3</v>
      </c>
      <c r="G77" s="1">
        <v>3</v>
      </c>
      <c r="H77" s="12">
        <v>0</v>
      </c>
      <c r="I77" s="14">
        <v>0</v>
      </c>
      <c r="J77" s="14">
        <v>0</v>
      </c>
      <c r="K77" s="14">
        <v>0</v>
      </c>
      <c r="L77" s="12">
        <v>0</v>
      </c>
      <c r="M77" s="1">
        <v>0</v>
      </c>
      <c r="N77" s="14">
        <v>0</v>
      </c>
      <c r="O77" s="12">
        <v>2</v>
      </c>
      <c r="P77" s="1">
        <v>3</v>
      </c>
      <c r="Q77" s="1">
        <v>3</v>
      </c>
      <c r="R77" s="1">
        <v>3</v>
      </c>
      <c r="S77" s="1">
        <v>3</v>
      </c>
      <c r="T77" s="1">
        <v>3</v>
      </c>
      <c r="U77" s="46">
        <v>0</v>
      </c>
      <c r="V77" s="1">
        <v>3</v>
      </c>
      <c r="W77" s="12">
        <v>1</v>
      </c>
      <c r="X77" s="1">
        <v>3</v>
      </c>
      <c r="Y77" s="12">
        <v>2</v>
      </c>
      <c r="Z77" s="1">
        <v>0</v>
      </c>
      <c r="AA77" s="1">
        <v>0</v>
      </c>
      <c r="AB77" s="1">
        <v>0</v>
      </c>
      <c r="AC77" s="1">
        <v>3</v>
      </c>
      <c r="AD77" s="1">
        <v>3</v>
      </c>
      <c r="AE77" s="46">
        <v>2</v>
      </c>
      <c r="AF77" s="1">
        <v>3</v>
      </c>
      <c r="AG77" s="1">
        <v>1</v>
      </c>
      <c r="AH77" s="12">
        <v>2</v>
      </c>
      <c r="AI77" s="1">
        <v>3</v>
      </c>
      <c r="AJ77" s="1">
        <v>3</v>
      </c>
      <c r="AK77" s="1">
        <v>3</v>
      </c>
      <c r="AL77" s="12">
        <v>0</v>
      </c>
      <c r="AM77" s="1">
        <v>0</v>
      </c>
      <c r="AN77" s="12">
        <v>2</v>
      </c>
      <c r="AO77" s="1">
        <v>3</v>
      </c>
      <c r="AP77" s="12">
        <v>1</v>
      </c>
      <c r="AQ77" s="1">
        <v>3</v>
      </c>
      <c r="AR77" s="12">
        <v>2</v>
      </c>
      <c r="AS77" s="1">
        <v>3</v>
      </c>
      <c r="AT77" s="1">
        <v>3</v>
      </c>
      <c r="AU77" s="12">
        <v>2</v>
      </c>
      <c r="AV77" s="1">
        <v>3</v>
      </c>
      <c r="AW77" s="12">
        <v>2</v>
      </c>
      <c r="AX77" s="1">
        <v>3</v>
      </c>
      <c r="AY77" s="3">
        <v>2</v>
      </c>
      <c r="AZ77" s="27">
        <f t="shared" si="17"/>
        <v>16</v>
      </c>
      <c r="BA77" s="27">
        <f t="shared" si="18"/>
        <v>49</v>
      </c>
      <c r="BB77" s="27">
        <f t="shared" si="19"/>
        <v>2</v>
      </c>
      <c r="BC77" s="27">
        <f t="shared" si="20"/>
        <v>67</v>
      </c>
      <c r="BD77" s="27">
        <f t="shared" si="21"/>
        <v>80.7</v>
      </c>
      <c r="BE77" s="36">
        <v>21</v>
      </c>
      <c r="BF77" s="36">
        <v>5</v>
      </c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</row>
    <row r="78" spans="1:271" s="37" customFormat="1" ht="15" x14ac:dyDescent="0.2">
      <c r="A78" s="35" t="s">
        <v>47</v>
      </c>
      <c r="B78" s="9">
        <v>76</v>
      </c>
      <c r="C78" s="38" t="s">
        <v>122</v>
      </c>
      <c r="D78" s="12">
        <v>2</v>
      </c>
      <c r="E78" s="1">
        <v>3</v>
      </c>
      <c r="F78" s="1">
        <v>3</v>
      </c>
      <c r="G78" s="1">
        <v>3</v>
      </c>
      <c r="H78" s="12">
        <v>0</v>
      </c>
      <c r="I78" s="14">
        <v>0</v>
      </c>
      <c r="J78" s="14">
        <v>0</v>
      </c>
      <c r="K78" s="14">
        <v>0</v>
      </c>
      <c r="L78" s="12">
        <v>2</v>
      </c>
      <c r="M78" s="1">
        <v>3</v>
      </c>
      <c r="N78" s="14">
        <v>0</v>
      </c>
      <c r="O78" s="12">
        <v>2</v>
      </c>
      <c r="P78" s="1">
        <v>3</v>
      </c>
      <c r="Q78" s="1">
        <v>3</v>
      </c>
      <c r="R78" s="1">
        <v>3</v>
      </c>
      <c r="S78" s="1">
        <v>3</v>
      </c>
      <c r="T78" s="1">
        <v>3</v>
      </c>
      <c r="U78" s="46">
        <v>0</v>
      </c>
      <c r="V78" s="1">
        <v>3</v>
      </c>
      <c r="W78" s="12">
        <v>0</v>
      </c>
      <c r="X78" s="1">
        <v>1</v>
      </c>
      <c r="Y78" s="12">
        <v>2</v>
      </c>
      <c r="Z78" s="1">
        <v>0</v>
      </c>
      <c r="AA78" s="1">
        <v>0</v>
      </c>
      <c r="AB78" s="1">
        <v>0</v>
      </c>
      <c r="AC78" s="1">
        <v>3</v>
      </c>
      <c r="AD78" s="1">
        <v>3</v>
      </c>
      <c r="AE78" s="46">
        <v>2</v>
      </c>
      <c r="AF78" s="1">
        <v>3</v>
      </c>
      <c r="AG78" s="1">
        <v>3</v>
      </c>
      <c r="AH78" s="12">
        <v>2</v>
      </c>
      <c r="AI78" s="1">
        <v>3</v>
      </c>
      <c r="AJ78" s="1">
        <v>3</v>
      </c>
      <c r="AK78" s="1">
        <v>3</v>
      </c>
      <c r="AL78" s="12">
        <v>2</v>
      </c>
      <c r="AM78" s="1">
        <v>3</v>
      </c>
      <c r="AN78" s="12">
        <v>2</v>
      </c>
      <c r="AO78" s="1">
        <v>3</v>
      </c>
      <c r="AP78" s="12">
        <v>2</v>
      </c>
      <c r="AQ78" s="1">
        <v>3</v>
      </c>
      <c r="AR78" s="12">
        <v>2</v>
      </c>
      <c r="AS78" s="1">
        <v>3</v>
      </c>
      <c r="AT78" s="1">
        <v>3</v>
      </c>
      <c r="AU78" s="12">
        <v>2</v>
      </c>
      <c r="AV78" s="1">
        <v>3</v>
      </c>
      <c r="AW78" s="12">
        <v>0</v>
      </c>
      <c r="AX78" s="1">
        <v>0</v>
      </c>
      <c r="AY78" s="3">
        <v>4</v>
      </c>
      <c r="AZ78" s="27">
        <f t="shared" si="17"/>
        <v>20</v>
      </c>
      <c r="BA78" s="27">
        <f t="shared" si="18"/>
        <v>55</v>
      </c>
      <c r="BB78" s="27">
        <f t="shared" si="19"/>
        <v>2</v>
      </c>
      <c r="BC78" s="27">
        <f t="shared" si="20"/>
        <v>77</v>
      </c>
      <c r="BD78" s="27">
        <f t="shared" si="21"/>
        <v>92.8</v>
      </c>
      <c r="BE78" s="36">
        <v>1</v>
      </c>
      <c r="BF78" s="36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</row>
    <row r="79" spans="1:271" s="37" customFormat="1" ht="30" customHeight="1" x14ac:dyDescent="0.2">
      <c r="A79" s="8" t="s">
        <v>47</v>
      </c>
      <c r="B79" s="9">
        <v>77</v>
      </c>
      <c r="C79" s="63" t="s">
        <v>130</v>
      </c>
      <c r="D79" s="12">
        <v>2</v>
      </c>
      <c r="E79" s="1">
        <v>3</v>
      </c>
      <c r="F79" s="1">
        <v>3</v>
      </c>
      <c r="G79" s="1">
        <v>0</v>
      </c>
      <c r="H79" s="12">
        <v>0</v>
      </c>
      <c r="I79" s="14">
        <v>0</v>
      </c>
      <c r="J79" s="14">
        <v>0</v>
      </c>
      <c r="K79" s="14">
        <v>0</v>
      </c>
      <c r="L79" s="12">
        <v>2</v>
      </c>
      <c r="M79" s="1">
        <v>3</v>
      </c>
      <c r="N79" s="14">
        <v>0</v>
      </c>
      <c r="O79" s="12">
        <v>2</v>
      </c>
      <c r="P79" s="1">
        <v>3</v>
      </c>
      <c r="Q79" s="1">
        <v>3</v>
      </c>
      <c r="R79" s="1">
        <v>3</v>
      </c>
      <c r="S79" s="1">
        <v>3</v>
      </c>
      <c r="T79" s="1">
        <v>3</v>
      </c>
      <c r="U79" s="46">
        <v>0</v>
      </c>
      <c r="V79" s="1">
        <v>3</v>
      </c>
      <c r="W79" s="12">
        <v>0</v>
      </c>
      <c r="X79" s="1">
        <v>1</v>
      </c>
      <c r="Y79" s="12">
        <v>2</v>
      </c>
      <c r="Z79" s="1">
        <v>0</v>
      </c>
      <c r="AA79" s="1">
        <v>0</v>
      </c>
      <c r="AB79" s="1">
        <v>0</v>
      </c>
      <c r="AC79" s="1">
        <v>3</v>
      </c>
      <c r="AD79" s="1">
        <v>3</v>
      </c>
      <c r="AE79" s="46">
        <v>2</v>
      </c>
      <c r="AF79" s="1">
        <v>3</v>
      </c>
      <c r="AG79" s="1">
        <v>3</v>
      </c>
      <c r="AH79" s="12">
        <v>1</v>
      </c>
      <c r="AI79" s="1">
        <v>3</v>
      </c>
      <c r="AJ79" s="1">
        <v>3</v>
      </c>
      <c r="AK79" s="1">
        <v>3</v>
      </c>
      <c r="AL79" s="12">
        <v>2</v>
      </c>
      <c r="AM79" s="1">
        <v>0</v>
      </c>
      <c r="AN79" s="12">
        <v>1</v>
      </c>
      <c r="AO79" s="1">
        <v>3</v>
      </c>
      <c r="AP79" s="12">
        <v>2</v>
      </c>
      <c r="AQ79" s="1">
        <v>3</v>
      </c>
      <c r="AR79" s="12">
        <v>2</v>
      </c>
      <c r="AS79" s="1">
        <v>3</v>
      </c>
      <c r="AT79" s="1">
        <v>3</v>
      </c>
      <c r="AU79" s="12">
        <v>1</v>
      </c>
      <c r="AV79" s="1">
        <v>3</v>
      </c>
      <c r="AW79" s="12">
        <v>0</v>
      </c>
      <c r="AX79" s="1">
        <v>0</v>
      </c>
      <c r="AY79" s="3">
        <v>2</v>
      </c>
      <c r="AZ79" s="27">
        <f t="shared" si="17"/>
        <v>17</v>
      </c>
      <c r="BA79" s="27">
        <f t="shared" si="18"/>
        <v>49</v>
      </c>
      <c r="BB79" s="27">
        <f t="shared" si="19"/>
        <v>2</v>
      </c>
      <c r="BC79" s="27">
        <f t="shared" si="20"/>
        <v>68</v>
      </c>
      <c r="BD79" s="27">
        <f t="shared" si="21"/>
        <v>81.900000000000006</v>
      </c>
      <c r="BE79" s="36">
        <v>1</v>
      </c>
      <c r="BF79" s="36">
        <v>1</v>
      </c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</row>
    <row r="80" spans="1:271" s="37" customFormat="1" ht="30" customHeight="1" x14ac:dyDescent="0.2">
      <c r="A80" s="35" t="s">
        <v>47</v>
      </c>
      <c r="B80" s="9">
        <v>78</v>
      </c>
      <c r="C80" s="23" t="s">
        <v>124</v>
      </c>
      <c r="D80" s="12">
        <v>2</v>
      </c>
      <c r="E80" s="1">
        <v>3</v>
      </c>
      <c r="F80" s="1">
        <v>0</v>
      </c>
      <c r="G80" s="1">
        <v>3</v>
      </c>
      <c r="H80" s="12">
        <v>2</v>
      </c>
      <c r="I80" s="14">
        <v>0</v>
      </c>
      <c r="J80" s="14">
        <v>2</v>
      </c>
      <c r="K80" s="14">
        <v>0</v>
      </c>
      <c r="L80" s="12">
        <v>1</v>
      </c>
      <c r="M80" s="1">
        <v>2</v>
      </c>
      <c r="N80" s="14">
        <v>0</v>
      </c>
      <c r="O80" s="12">
        <v>2</v>
      </c>
      <c r="P80" s="1">
        <v>3</v>
      </c>
      <c r="Q80" s="1">
        <v>0</v>
      </c>
      <c r="R80" s="1">
        <v>0</v>
      </c>
      <c r="S80" s="1">
        <v>0</v>
      </c>
      <c r="T80" s="1">
        <v>3</v>
      </c>
      <c r="U80" s="46">
        <v>0</v>
      </c>
      <c r="V80" s="1">
        <v>0</v>
      </c>
      <c r="W80" s="12">
        <v>1</v>
      </c>
      <c r="X80" s="1">
        <v>3</v>
      </c>
      <c r="Y80" s="12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46">
        <v>0</v>
      </c>
      <c r="AF80" s="1">
        <v>0</v>
      </c>
      <c r="AG80" s="1">
        <v>0</v>
      </c>
      <c r="AH80" s="12">
        <v>0</v>
      </c>
      <c r="AI80" s="1">
        <v>0</v>
      </c>
      <c r="AJ80" s="1">
        <v>0</v>
      </c>
      <c r="AK80" s="1">
        <v>0</v>
      </c>
      <c r="AL80" s="12">
        <v>2</v>
      </c>
      <c r="AM80" s="1">
        <v>3</v>
      </c>
      <c r="AN80" s="12">
        <v>0</v>
      </c>
      <c r="AO80" s="1">
        <v>0</v>
      </c>
      <c r="AP80" s="12">
        <v>2</v>
      </c>
      <c r="AQ80" s="1">
        <v>3</v>
      </c>
      <c r="AR80" s="12">
        <v>2</v>
      </c>
      <c r="AS80" s="1">
        <v>3</v>
      </c>
      <c r="AT80" s="1">
        <v>3</v>
      </c>
      <c r="AU80" s="12">
        <v>2</v>
      </c>
      <c r="AV80" s="1">
        <v>3</v>
      </c>
      <c r="AW80" s="12">
        <v>0</v>
      </c>
      <c r="AX80" s="1">
        <v>0</v>
      </c>
      <c r="AY80" s="3">
        <v>0</v>
      </c>
      <c r="AZ80" s="24">
        <f>D80+L80+O80+W80+AP80+AR80+AU80+AL80</f>
        <v>14</v>
      </c>
      <c r="BA80" s="24">
        <f>E80+G80+M80+T80+X80+AM80+AS80+AT80+AV80+AQ80</f>
        <v>29</v>
      </c>
      <c r="BB80" s="24">
        <f t="shared" si="19"/>
        <v>0</v>
      </c>
      <c r="BC80" s="24">
        <f>SUM(AZ80:BA80)</f>
        <v>43</v>
      </c>
      <c r="BD80" s="33">
        <f>ROUND(BC80/46*100,1)</f>
        <v>93.5</v>
      </c>
      <c r="BE80" s="36"/>
      <c r="BF80" s="36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</row>
    <row r="81" spans="1:16383" s="37" customFormat="1" ht="30" customHeight="1" x14ac:dyDescent="0.2">
      <c r="A81" s="8" t="s">
        <v>47</v>
      </c>
      <c r="B81" s="9">
        <v>79</v>
      </c>
      <c r="C81" s="62" t="s">
        <v>125</v>
      </c>
      <c r="D81" s="12">
        <v>1</v>
      </c>
      <c r="E81" s="1">
        <v>3</v>
      </c>
      <c r="F81" s="1">
        <v>3</v>
      </c>
      <c r="G81" s="1">
        <v>3</v>
      </c>
      <c r="H81" s="12">
        <v>0</v>
      </c>
      <c r="I81" s="14">
        <v>0</v>
      </c>
      <c r="J81" s="14">
        <v>0</v>
      </c>
      <c r="K81" s="14">
        <v>0</v>
      </c>
      <c r="L81" s="12">
        <v>1</v>
      </c>
      <c r="M81" s="1">
        <v>3</v>
      </c>
      <c r="N81" s="14">
        <v>0</v>
      </c>
      <c r="O81" s="12">
        <v>2</v>
      </c>
      <c r="P81" s="1">
        <v>3</v>
      </c>
      <c r="Q81" s="1">
        <v>0</v>
      </c>
      <c r="R81" s="1">
        <v>0</v>
      </c>
      <c r="S81" s="1">
        <v>0</v>
      </c>
      <c r="T81" s="1">
        <v>3</v>
      </c>
      <c r="U81" s="46">
        <v>2</v>
      </c>
      <c r="V81" s="1">
        <v>3</v>
      </c>
      <c r="W81" s="12">
        <v>0</v>
      </c>
      <c r="X81" s="1">
        <v>1</v>
      </c>
      <c r="Y81" s="12">
        <v>2</v>
      </c>
      <c r="Z81" s="1">
        <v>0</v>
      </c>
      <c r="AA81" s="1">
        <v>0</v>
      </c>
      <c r="AB81" s="1">
        <v>0</v>
      </c>
      <c r="AC81" s="1">
        <v>3</v>
      </c>
      <c r="AD81" s="1">
        <v>3</v>
      </c>
      <c r="AE81" s="46">
        <v>2</v>
      </c>
      <c r="AF81" s="1">
        <v>3</v>
      </c>
      <c r="AG81" s="1">
        <v>3</v>
      </c>
      <c r="AH81" s="12">
        <v>0</v>
      </c>
      <c r="AI81" s="1">
        <v>1</v>
      </c>
      <c r="AJ81" s="1">
        <v>1</v>
      </c>
      <c r="AK81" s="1">
        <v>1</v>
      </c>
      <c r="AL81" s="12">
        <v>0</v>
      </c>
      <c r="AM81" s="1">
        <v>1</v>
      </c>
      <c r="AN81" s="12">
        <v>0</v>
      </c>
      <c r="AO81" s="1">
        <v>1</v>
      </c>
      <c r="AP81" s="12">
        <v>1</v>
      </c>
      <c r="AQ81" s="1">
        <v>3</v>
      </c>
      <c r="AR81" s="12">
        <v>2</v>
      </c>
      <c r="AS81" s="1">
        <v>3</v>
      </c>
      <c r="AT81" s="1">
        <v>3</v>
      </c>
      <c r="AU81" s="12">
        <v>2</v>
      </c>
      <c r="AV81" s="1">
        <v>3</v>
      </c>
      <c r="AW81" s="12">
        <v>0</v>
      </c>
      <c r="AX81" s="1">
        <v>0</v>
      </c>
      <c r="AY81" s="3">
        <v>2</v>
      </c>
      <c r="AZ81" s="27">
        <f t="shared" ref="AZ81:AZ91" si="22">SUM(D81,L81,O81,W81,Y81,AH81,AP81,AR81,AU81,AL81,AN81)</f>
        <v>11</v>
      </c>
      <c r="BA81" s="27">
        <f t="shared" ref="BA81:BA91" si="23">E81+F81+G81+M81+T81+V81+X81+AD81+AF81+AG81+AI81+AJ81+AK81+AM81+AS81+AT81+AV81+AO81+AQ81</f>
        <v>45</v>
      </c>
      <c r="BB81" s="27">
        <f t="shared" si="19"/>
        <v>4</v>
      </c>
      <c r="BC81" s="27">
        <f t="shared" ref="BC81:BC93" si="24">SUM(AZ81:BB81)</f>
        <v>60</v>
      </c>
      <c r="BD81" s="27">
        <f t="shared" ref="BD81:BD91" si="25">ROUND(BC81/83*100,1)</f>
        <v>72.3</v>
      </c>
      <c r="BE81" s="36"/>
      <c r="BF81" s="36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</row>
    <row r="82" spans="1:16383" s="37" customFormat="1" ht="30" customHeight="1" x14ac:dyDescent="0.2">
      <c r="A82" s="35" t="s">
        <v>47</v>
      </c>
      <c r="B82" s="9">
        <v>80</v>
      </c>
      <c r="C82" s="62" t="s">
        <v>126</v>
      </c>
      <c r="D82" s="12">
        <v>0</v>
      </c>
      <c r="E82" s="1">
        <v>1</v>
      </c>
      <c r="F82" s="1">
        <v>1</v>
      </c>
      <c r="G82" s="1">
        <v>1</v>
      </c>
      <c r="H82" s="12">
        <v>0</v>
      </c>
      <c r="I82" s="14">
        <v>0</v>
      </c>
      <c r="J82" s="14">
        <v>0</v>
      </c>
      <c r="K82" s="14">
        <v>0</v>
      </c>
      <c r="L82" s="12">
        <v>0</v>
      </c>
      <c r="M82" s="1">
        <v>0</v>
      </c>
      <c r="N82" s="14">
        <v>0</v>
      </c>
      <c r="O82" s="12">
        <v>2</v>
      </c>
      <c r="P82" s="1">
        <v>3</v>
      </c>
      <c r="Q82" s="1">
        <v>3</v>
      </c>
      <c r="R82" s="1">
        <v>3</v>
      </c>
      <c r="S82" s="1">
        <v>3</v>
      </c>
      <c r="T82" s="1">
        <v>3</v>
      </c>
      <c r="U82" s="46">
        <v>0</v>
      </c>
      <c r="V82" s="1">
        <v>3</v>
      </c>
      <c r="W82" s="12">
        <v>1</v>
      </c>
      <c r="X82" s="1">
        <v>3</v>
      </c>
      <c r="Y82" s="12">
        <v>2</v>
      </c>
      <c r="Z82" s="1">
        <v>0</v>
      </c>
      <c r="AA82" s="1">
        <v>0</v>
      </c>
      <c r="AB82" s="1">
        <v>0</v>
      </c>
      <c r="AC82" s="1">
        <v>3</v>
      </c>
      <c r="AD82" s="1">
        <v>0</v>
      </c>
      <c r="AE82" s="46">
        <v>2</v>
      </c>
      <c r="AF82" s="1">
        <v>3</v>
      </c>
      <c r="AG82" s="1">
        <v>3</v>
      </c>
      <c r="AH82" s="12">
        <v>2</v>
      </c>
      <c r="AI82" s="1">
        <v>3</v>
      </c>
      <c r="AJ82" s="1">
        <v>3</v>
      </c>
      <c r="AK82" s="1">
        <v>3</v>
      </c>
      <c r="AL82" s="12">
        <v>1</v>
      </c>
      <c r="AM82" s="1">
        <v>3</v>
      </c>
      <c r="AN82" s="12">
        <v>1</v>
      </c>
      <c r="AO82" s="1">
        <v>3</v>
      </c>
      <c r="AP82" s="12">
        <v>1</v>
      </c>
      <c r="AQ82" s="1">
        <v>2</v>
      </c>
      <c r="AR82" s="12">
        <v>2</v>
      </c>
      <c r="AS82" s="1">
        <v>3</v>
      </c>
      <c r="AT82" s="1">
        <v>3</v>
      </c>
      <c r="AU82" s="12">
        <v>1</v>
      </c>
      <c r="AV82" s="1">
        <v>3</v>
      </c>
      <c r="AW82" s="12">
        <v>0</v>
      </c>
      <c r="AX82" s="1">
        <v>0</v>
      </c>
      <c r="AY82" s="43">
        <v>2</v>
      </c>
      <c r="AZ82" s="27">
        <f t="shared" si="22"/>
        <v>13</v>
      </c>
      <c r="BA82" s="27">
        <f t="shared" si="23"/>
        <v>44</v>
      </c>
      <c r="BB82" s="27">
        <f t="shared" si="19"/>
        <v>2</v>
      </c>
      <c r="BC82" s="27">
        <f t="shared" si="24"/>
        <v>59</v>
      </c>
      <c r="BD82" s="27">
        <f t="shared" si="25"/>
        <v>71.099999999999994</v>
      </c>
      <c r="BE82" s="36">
        <v>1</v>
      </c>
      <c r="BF82" s="36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</row>
    <row r="83" spans="1:16383" s="37" customFormat="1" ht="30" customHeight="1" x14ac:dyDescent="0.2">
      <c r="A83" s="8" t="s">
        <v>47</v>
      </c>
      <c r="B83" s="9">
        <v>81</v>
      </c>
      <c r="C83" s="62" t="s">
        <v>127</v>
      </c>
      <c r="D83" s="12">
        <v>1</v>
      </c>
      <c r="E83" s="1">
        <v>3</v>
      </c>
      <c r="F83" s="1">
        <v>3</v>
      </c>
      <c r="G83" s="1">
        <v>0</v>
      </c>
      <c r="H83" s="12">
        <v>2</v>
      </c>
      <c r="I83" s="14">
        <v>1</v>
      </c>
      <c r="J83" s="14">
        <v>0</v>
      </c>
      <c r="K83" s="14">
        <v>3</v>
      </c>
      <c r="L83" s="12">
        <v>0</v>
      </c>
      <c r="M83" s="1">
        <v>0</v>
      </c>
      <c r="N83" s="14">
        <v>0</v>
      </c>
      <c r="O83" s="12">
        <v>2</v>
      </c>
      <c r="P83" s="1">
        <v>1</v>
      </c>
      <c r="Q83" s="1">
        <v>3</v>
      </c>
      <c r="R83" s="1">
        <v>3</v>
      </c>
      <c r="S83" s="1">
        <v>2</v>
      </c>
      <c r="T83" s="1">
        <v>2</v>
      </c>
      <c r="U83" s="46">
        <v>0</v>
      </c>
      <c r="V83" s="1">
        <v>3</v>
      </c>
      <c r="W83" s="12">
        <v>2</v>
      </c>
      <c r="X83" s="1">
        <v>3</v>
      </c>
      <c r="Y83" s="12">
        <v>2</v>
      </c>
      <c r="Z83" s="1">
        <v>0</v>
      </c>
      <c r="AA83" s="1">
        <v>0</v>
      </c>
      <c r="AB83" s="1">
        <v>0</v>
      </c>
      <c r="AC83" s="1">
        <v>3</v>
      </c>
      <c r="AD83" s="1">
        <v>0</v>
      </c>
      <c r="AE83" s="46">
        <v>2</v>
      </c>
      <c r="AF83" s="1">
        <v>3</v>
      </c>
      <c r="AG83" s="1">
        <v>3</v>
      </c>
      <c r="AH83" s="12">
        <v>1</v>
      </c>
      <c r="AI83" s="1">
        <v>3</v>
      </c>
      <c r="AJ83" s="1">
        <v>3</v>
      </c>
      <c r="AK83" s="1">
        <v>3</v>
      </c>
      <c r="AL83" s="12">
        <v>2</v>
      </c>
      <c r="AM83" s="1">
        <v>3</v>
      </c>
      <c r="AN83" s="12">
        <v>1</v>
      </c>
      <c r="AO83" s="1">
        <v>3</v>
      </c>
      <c r="AP83" s="12">
        <v>1</v>
      </c>
      <c r="AQ83" s="1">
        <v>3</v>
      </c>
      <c r="AR83" s="12">
        <v>2</v>
      </c>
      <c r="AS83" s="1">
        <v>3</v>
      </c>
      <c r="AT83" s="1">
        <v>3</v>
      </c>
      <c r="AU83" s="12">
        <v>1</v>
      </c>
      <c r="AV83" s="1">
        <v>2</v>
      </c>
      <c r="AW83" s="12">
        <v>0</v>
      </c>
      <c r="AX83" s="1">
        <v>0</v>
      </c>
      <c r="AY83" s="3">
        <v>2</v>
      </c>
      <c r="AZ83" s="27">
        <f t="shared" si="22"/>
        <v>15</v>
      </c>
      <c r="BA83" s="27">
        <f t="shared" si="23"/>
        <v>46</v>
      </c>
      <c r="BB83" s="27">
        <f t="shared" si="19"/>
        <v>2</v>
      </c>
      <c r="BC83" s="27">
        <f t="shared" si="24"/>
        <v>63</v>
      </c>
      <c r="BD83" s="27">
        <f t="shared" si="25"/>
        <v>75.900000000000006</v>
      </c>
      <c r="BE83" s="36">
        <v>1</v>
      </c>
      <c r="BF83" s="36">
        <v>2</v>
      </c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</row>
    <row r="84" spans="1:16383" s="37" customFormat="1" ht="30" customHeight="1" x14ac:dyDescent="0.2">
      <c r="A84" s="35" t="s">
        <v>47</v>
      </c>
      <c r="B84" s="9">
        <v>82</v>
      </c>
      <c r="C84" s="62" t="s">
        <v>123</v>
      </c>
      <c r="D84" s="12">
        <v>2</v>
      </c>
      <c r="E84" s="1">
        <v>3</v>
      </c>
      <c r="F84" s="1">
        <v>3</v>
      </c>
      <c r="G84" s="1">
        <v>3</v>
      </c>
      <c r="H84" s="12">
        <v>0</v>
      </c>
      <c r="I84" s="14">
        <v>0</v>
      </c>
      <c r="J84" s="14">
        <v>0</v>
      </c>
      <c r="K84" s="14">
        <v>0</v>
      </c>
      <c r="L84" s="12">
        <v>1</v>
      </c>
      <c r="M84" s="1">
        <v>3</v>
      </c>
      <c r="N84" s="14">
        <v>0</v>
      </c>
      <c r="O84" s="12">
        <v>2</v>
      </c>
      <c r="P84" s="1">
        <v>2</v>
      </c>
      <c r="Q84" s="1">
        <v>3</v>
      </c>
      <c r="R84" s="1">
        <v>3</v>
      </c>
      <c r="S84" s="1">
        <v>3</v>
      </c>
      <c r="T84" s="1">
        <v>3</v>
      </c>
      <c r="U84" s="46">
        <v>0</v>
      </c>
      <c r="V84" s="1">
        <v>3</v>
      </c>
      <c r="W84" s="12">
        <v>0</v>
      </c>
      <c r="X84" s="1">
        <v>1</v>
      </c>
      <c r="Y84" s="12">
        <v>2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46">
        <v>0</v>
      </c>
      <c r="AF84" s="1">
        <v>3</v>
      </c>
      <c r="AG84" s="1">
        <v>3</v>
      </c>
      <c r="AH84" s="12">
        <v>1</v>
      </c>
      <c r="AI84" s="1">
        <v>3</v>
      </c>
      <c r="AJ84" s="1">
        <v>3</v>
      </c>
      <c r="AK84" s="1">
        <v>3</v>
      </c>
      <c r="AL84" s="12">
        <v>2</v>
      </c>
      <c r="AM84" s="1">
        <v>3</v>
      </c>
      <c r="AN84" s="12">
        <v>1</v>
      </c>
      <c r="AO84" s="1">
        <v>3</v>
      </c>
      <c r="AP84" s="12">
        <v>1</v>
      </c>
      <c r="AQ84" s="1">
        <v>3</v>
      </c>
      <c r="AR84" s="12">
        <v>2</v>
      </c>
      <c r="AS84" s="1">
        <v>3</v>
      </c>
      <c r="AT84" s="1">
        <v>3</v>
      </c>
      <c r="AU84" s="12">
        <v>2</v>
      </c>
      <c r="AV84" s="1">
        <v>3</v>
      </c>
      <c r="AW84" s="12">
        <v>2</v>
      </c>
      <c r="AX84" s="1">
        <v>3</v>
      </c>
      <c r="AY84" s="3">
        <v>4</v>
      </c>
      <c r="AZ84" s="27">
        <f t="shared" si="22"/>
        <v>16</v>
      </c>
      <c r="BA84" s="27">
        <f t="shared" si="23"/>
        <v>52</v>
      </c>
      <c r="BB84" s="27">
        <f t="shared" si="19"/>
        <v>0</v>
      </c>
      <c r="BC84" s="27">
        <f t="shared" si="24"/>
        <v>68</v>
      </c>
      <c r="BD84" s="27">
        <f t="shared" si="25"/>
        <v>81.900000000000006</v>
      </c>
      <c r="BE84" s="36">
        <v>1</v>
      </c>
      <c r="BF84" s="36">
        <v>1</v>
      </c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</row>
    <row r="85" spans="1:16383" s="37" customFormat="1" ht="30" customHeight="1" x14ac:dyDescent="0.2">
      <c r="A85" s="35" t="s">
        <v>47</v>
      </c>
      <c r="B85" s="9">
        <v>83</v>
      </c>
      <c r="C85" s="62" t="s">
        <v>128</v>
      </c>
      <c r="D85" s="12">
        <v>2</v>
      </c>
      <c r="E85" s="1">
        <v>3</v>
      </c>
      <c r="F85" s="1">
        <v>3</v>
      </c>
      <c r="G85" s="1">
        <v>3</v>
      </c>
      <c r="H85" s="12">
        <v>0</v>
      </c>
      <c r="I85" s="14">
        <v>0</v>
      </c>
      <c r="J85" s="14">
        <v>0</v>
      </c>
      <c r="K85" s="14">
        <v>0</v>
      </c>
      <c r="L85" s="12">
        <v>1</v>
      </c>
      <c r="M85" s="1">
        <v>0</v>
      </c>
      <c r="N85" s="14">
        <v>0</v>
      </c>
      <c r="O85" s="12">
        <v>2</v>
      </c>
      <c r="P85" s="1">
        <v>3</v>
      </c>
      <c r="Q85" s="1">
        <v>3</v>
      </c>
      <c r="R85" s="1">
        <v>3</v>
      </c>
      <c r="S85" s="1">
        <v>3</v>
      </c>
      <c r="T85" s="1">
        <v>3</v>
      </c>
      <c r="U85" s="46">
        <v>0</v>
      </c>
      <c r="V85" s="1">
        <v>3</v>
      </c>
      <c r="W85" s="12">
        <v>0</v>
      </c>
      <c r="X85" s="1">
        <v>1</v>
      </c>
      <c r="Y85" s="12">
        <v>0</v>
      </c>
      <c r="Z85" s="1">
        <v>0</v>
      </c>
      <c r="AA85" s="1">
        <v>0</v>
      </c>
      <c r="AB85" s="1">
        <v>0</v>
      </c>
      <c r="AC85" s="1">
        <v>1</v>
      </c>
      <c r="AD85" s="1">
        <v>1</v>
      </c>
      <c r="AE85" s="46">
        <v>2</v>
      </c>
      <c r="AF85" s="1">
        <v>1</v>
      </c>
      <c r="AG85" s="1">
        <v>1</v>
      </c>
      <c r="AH85" s="12">
        <v>0</v>
      </c>
      <c r="AI85" s="1">
        <v>1</v>
      </c>
      <c r="AJ85" s="1">
        <v>1</v>
      </c>
      <c r="AK85" s="1">
        <v>1</v>
      </c>
      <c r="AL85" s="12">
        <v>2</v>
      </c>
      <c r="AM85" s="1">
        <v>3</v>
      </c>
      <c r="AN85" s="12">
        <v>1</v>
      </c>
      <c r="AO85" s="1">
        <v>3</v>
      </c>
      <c r="AP85" s="12">
        <v>1</v>
      </c>
      <c r="AQ85" s="1">
        <v>3</v>
      </c>
      <c r="AR85" s="12">
        <v>2</v>
      </c>
      <c r="AS85" s="1">
        <v>3</v>
      </c>
      <c r="AT85" s="1">
        <v>3</v>
      </c>
      <c r="AU85" s="12">
        <v>1</v>
      </c>
      <c r="AV85" s="1">
        <v>3</v>
      </c>
      <c r="AW85" s="12">
        <v>2</v>
      </c>
      <c r="AX85" s="1">
        <v>3</v>
      </c>
      <c r="AY85" s="3">
        <v>2</v>
      </c>
      <c r="AZ85" s="27">
        <f t="shared" si="22"/>
        <v>12</v>
      </c>
      <c r="BA85" s="27">
        <f t="shared" si="23"/>
        <v>40</v>
      </c>
      <c r="BB85" s="27">
        <f t="shared" si="19"/>
        <v>2</v>
      </c>
      <c r="BC85" s="27">
        <f t="shared" si="24"/>
        <v>54</v>
      </c>
      <c r="BD85" s="27">
        <f t="shared" si="25"/>
        <v>65.099999999999994</v>
      </c>
      <c r="BE85" s="36">
        <v>2</v>
      </c>
      <c r="BF85" s="36">
        <v>2</v>
      </c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</row>
    <row r="86" spans="1:16383" s="37" customFormat="1" ht="30" customHeight="1" x14ac:dyDescent="0.2">
      <c r="A86" s="8" t="s">
        <v>47</v>
      </c>
      <c r="B86" s="9">
        <v>84</v>
      </c>
      <c r="C86" s="62" t="s">
        <v>131</v>
      </c>
      <c r="D86" s="12">
        <v>1</v>
      </c>
      <c r="E86" s="1">
        <v>2</v>
      </c>
      <c r="F86" s="1">
        <v>3</v>
      </c>
      <c r="G86" s="1">
        <v>3</v>
      </c>
      <c r="H86" s="12">
        <v>1</v>
      </c>
      <c r="I86" s="14">
        <v>2</v>
      </c>
      <c r="J86" s="14">
        <v>0</v>
      </c>
      <c r="K86" s="14">
        <v>2</v>
      </c>
      <c r="L86" s="12">
        <v>0</v>
      </c>
      <c r="M86" s="1">
        <v>1</v>
      </c>
      <c r="N86" s="14">
        <v>0</v>
      </c>
      <c r="O86" s="12">
        <v>2</v>
      </c>
      <c r="P86" s="1">
        <v>2</v>
      </c>
      <c r="Q86" s="1">
        <v>2</v>
      </c>
      <c r="R86" s="1">
        <v>2</v>
      </c>
      <c r="S86" s="1">
        <v>3</v>
      </c>
      <c r="T86" s="1">
        <v>2</v>
      </c>
      <c r="U86" s="46">
        <v>0</v>
      </c>
      <c r="V86" s="1">
        <v>2</v>
      </c>
      <c r="W86" s="12">
        <v>0</v>
      </c>
      <c r="X86" s="1">
        <v>1</v>
      </c>
      <c r="Y86" s="12">
        <v>2</v>
      </c>
      <c r="Z86" s="1">
        <v>0</v>
      </c>
      <c r="AA86" s="1">
        <v>0</v>
      </c>
      <c r="AB86" s="1">
        <v>0</v>
      </c>
      <c r="AC86" s="1">
        <v>2</v>
      </c>
      <c r="AD86" s="1">
        <v>2</v>
      </c>
      <c r="AE86" s="46">
        <v>2</v>
      </c>
      <c r="AF86" s="1">
        <v>2</v>
      </c>
      <c r="AG86" s="1">
        <v>2</v>
      </c>
      <c r="AH86" s="12">
        <v>2</v>
      </c>
      <c r="AI86" s="1">
        <v>2</v>
      </c>
      <c r="AJ86" s="1">
        <v>2</v>
      </c>
      <c r="AK86" s="1">
        <v>2</v>
      </c>
      <c r="AL86" s="12">
        <v>0</v>
      </c>
      <c r="AM86" s="1">
        <v>1</v>
      </c>
      <c r="AN86" s="12">
        <v>0</v>
      </c>
      <c r="AO86" s="1">
        <v>1</v>
      </c>
      <c r="AP86" s="12">
        <v>0</v>
      </c>
      <c r="AQ86" s="1">
        <v>1</v>
      </c>
      <c r="AR86" s="12">
        <v>2</v>
      </c>
      <c r="AS86" s="1">
        <v>2</v>
      </c>
      <c r="AT86" s="1">
        <v>2</v>
      </c>
      <c r="AU86" s="12">
        <v>0</v>
      </c>
      <c r="AV86" s="1">
        <v>1</v>
      </c>
      <c r="AW86" s="12">
        <v>2</v>
      </c>
      <c r="AX86" s="1">
        <v>0</v>
      </c>
      <c r="AY86" s="3">
        <v>2</v>
      </c>
      <c r="AZ86" s="27">
        <f t="shared" si="22"/>
        <v>9</v>
      </c>
      <c r="BA86" s="27">
        <f t="shared" si="23"/>
        <v>34</v>
      </c>
      <c r="BB86" s="27">
        <f t="shared" si="19"/>
        <v>2</v>
      </c>
      <c r="BC86" s="27">
        <f t="shared" si="24"/>
        <v>45</v>
      </c>
      <c r="BD86" s="27">
        <f t="shared" si="25"/>
        <v>54.2</v>
      </c>
      <c r="BE86" s="36"/>
      <c r="BF86" s="36">
        <v>1</v>
      </c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</row>
    <row r="87" spans="1:16383" ht="30" customHeight="1" x14ac:dyDescent="0.2">
      <c r="A87" s="8" t="s">
        <v>48</v>
      </c>
      <c r="B87" s="9">
        <v>85</v>
      </c>
      <c r="C87" s="10" t="s">
        <v>183</v>
      </c>
      <c r="D87" s="12">
        <v>1</v>
      </c>
      <c r="E87" s="1">
        <v>3</v>
      </c>
      <c r="F87" s="1">
        <v>3</v>
      </c>
      <c r="G87" s="1">
        <v>0</v>
      </c>
      <c r="H87" s="12">
        <v>0</v>
      </c>
      <c r="I87" s="14">
        <v>0</v>
      </c>
      <c r="J87" s="14">
        <v>0</v>
      </c>
      <c r="K87" s="14">
        <v>0</v>
      </c>
      <c r="L87" s="12">
        <v>0</v>
      </c>
      <c r="M87" s="1">
        <v>1</v>
      </c>
      <c r="N87" s="14">
        <v>0</v>
      </c>
      <c r="O87" s="12">
        <v>2</v>
      </c>
      <c r="P87" s="1">
        <v>3</v>
      </c>
      <c r="Q87" s="1">
        <v>3</v>
      </c>
      <c r="R87" s="1">
        <v>3</v>
      </c>
      <c r="S87" s="1">
        <v>3</v>
      </c>
      <c r="T87" s="1">
        <v>3</v>
      </c>
      <c r="U87" s="46">
        <v>0</v>
      </c>
      <c r="V87" s="1">
        <v>3</v>
      </c>
      <c r="W87" s="12">
        <v>2</v>
      </c>
      <c r="X87" s="1">
        <v>3</v>
      </c>
      <c r="Y87" s="12">
        <v>2</v>
      </c>
      <c r="Z87" s="1">
        <v>0</v>
      </c>
      <c r="AA87" s="1">
        <v>0</v>
      </c>
      <c r="AB87" s="1">
        <v>0</v>
      </c>
      <c r="AC87" s="1">
        <v>3</v>
      </c>
      <c r="AD87" s="1">
        <v>3</v>
      </c>
      <c r="AE87" s="46">
        <v>2</v>
      </c>
      <c r="AF87" s="1">
        <v>3</v>
      </c>
      <c r="AG87" s="1">
        <v>3</v>
      </c>
      <c r="AH87" s="12">
        <v>2</v>
      </c>
      <c r="AI87" s="1">
        <v>3</v>
      </c>
      <c r="AJ87" s="1">
        <v>3</v>
      </c>
      <c r="AK87" s="1">
        <v>3</v>
      </c>
      <c r="AL87" s="12">
        <v>2</v>
      </c>
      <c r="AM87" s="1">
        <v>0</v>
      </c>
      <c r="AN87" s="12">
        <v>1</v>
      </c>
      <c r="AO87" s="1">
        <v>3</v>
      </c>
      <c r="AP87" s="12">
        <v>1</v>
      </c>
      <c r="AQ87" s="1">
        <v>0</v>
      </c>
      <c r="AR87" s="12">
        <v>2</v>
      </c>
      <c r="AS87" s="1">
        <v>3</v>
      </c>
      <c r="AT87" s="1">
        <v>3</v>
      </c>
      <c r="AU87" s="12">
        <v>2</v>
      </c>
      <c r="AV87" s="1">
        <v>2</v>
      </c>
      <c r="AW87" s="12">
        <v>1</v>
      </c>
      <c r="AX87" s="1">
        <v>3</v>
      </c>
      <c r="AY87" s="3">
        <v>2</v>
      </c>
      <c r="AZ87" s="27">
        <f t="shared" si="22"/>
        <v>17</v>
      </c>
      <c r="BA87" s="27">
        <f t="shared" si="23"/>
        <v>45</v>
      </c>
      <c r="BB87" s="27">
        <f t="shared" si="19"/>
        <v>2</v>
      </c>
      <c r="BC87" s="27">
        <f t="shared" si="24"/>
        <v>64</v>
      </c>
      <c r="BD87" s="27">
        <f t="shared" si="25"/>
        <v>77.099999999999994</v>
      </c>
      <c r="BE87" s="32"/>
      <c r="BF87" s="32"/>
    </row>
    <row r="88" spans="1:16383" ht="30" customHeight="1" x14ac:dyDescent="0.2">
      <c r="A88" s="8" t="s">
        <v>48</v>
      </c>
      <c r="B88" s="9">
        <v>86</v>
      </c>
      <c r="C88" s="64" t="s">
        <v>184</v>
      </c>
      <c r="D88" s="12">
        <v>2</v>
      </c>
      <c r="E88" s="1">
        <v>3</v>
      </c>
      <c r="F88" s="1">
        <v>3</v>
      </c>
      <c r="G88" s="1">
        <v>3</v>
      </c>
      <c r="H88" s="12">
        <v>0</v>
      </c>
      <c r="I88" s="14">
        <v>0</v>
      </c>
      <c r="J88" s="14">
        <v>0</v>
      </c>
      <c r="K88" s="14">
        <v>0</v>
      </c>
      <c r="L88" s="12">
        <v>2</v>
      </c>
      <c r="M88" s="1">
        <v>1</v>
      </c>
      <c r="N88" s="14">
        <v>0</v>
      </c>
      <c r="O88" s="12">
        <v>2</v>
      </c>
      <c r="P88" s="1">
        <v>3</v>
      </c>
      <c r="Q88" s="1">
        <v>3</v>
      </c>
      <c r="R88" s="1">
        <v>3</v>
      </c>
      <c r="S88" s="1">
        <v>3</v>
      </c>
      <c r="T88" s="1">
        <v>3</v>
      </c>
      <c r="U88" s="46">
        <v>0</v>
      </c>
      <c r="V88" s="1">
        <v>2</v>
      </c>
      <c r="W88" s="12">
        <v>1</v>
      </c>
      <c r="X88" s="1">
        <v>3</v>
      </c>
      <c r="Y88" s="12">
        <v>2</v>
      </c>
      <c r="Z88" s="1">
        <v>0</v>
      </c>
      <c r="AA88" s="1">
        <v>0</v>
      </c>
      <c r="AB88" s="1">
        <v>0</v>
      </c>
      <c r="AC88" s="1">
        <v>3</v>
      </c>
      <c r="AD88" s="1">
        <v>3</v>
      </c>
      <c r="AE88" s="46">
        <v>2</v>
      </c>
      <c r="AF88" s="1">
        <v>3</v>
      </c>
      <c r="AG88" s="1">
        <v>3</v>
      </c>
      <c r="AH88" s="12">
        <v>2</v>
      </c>
      <c r="AI88" s="1">
        <v>3</v>
      </c>
      <c r="AJ88" s="1">
        <v>3</v>
      </c>
      <c r="AK88" s="1">
        <v>3</v>
      </c>
      <c r="AL88" s="12">
        <v>2</v>
      </c>
      <c r="AM88" s="1">
        <v>3</v>
      </c>
      <c r="AN88" s="12">
        <v>0</v>
      </c>
      <c r="AO88" s="1">
        <v>1</v>
      </c>
      <c r="AP88" s="12">
        <v>1</v>
      </c>
      <c r="AQ88" s="1">
        <v>3</v>
      </c>
      <c r="AR88" s="12">
        <v>2</v>
      </c>
      <c r="AS88" s="1">
        <v>3</v>
      </c>
      <c r="AT88" s="1">
        <v>3</v>
      </c>
      <c r="AU88" s="12">
        <v>2</v>
      </c>
      <c r="AV88" s="1">
        <v>3</v>
      </c>
      <c r="AW88" s="12">
        <v>0</v>
      </c>
      <c r="AX88" s="1">
        <v>0</v>
      </c>
      <c r="AY88" s="3">
        <v>2</v>
      </c>
      <c r="AZ88" s="27">
        <f t="shared" si="22"/>
        <v>18</v>
      </c>
      <c r="BA88" s="27">
        <f t="shared" si="23"/>
        <v>52</v>
      </c>
      <c r="BB88" s="27">
        <f t="shared" si="19"/>
        <v>2</v>
      </c>
      <c r="BC88" s="27">
        <f t="shared" si="24"/>
        <v>72</v>
      </c>
      <c r="BD88" s="27">
        <f t="shared" si="25"/>
        <v>86.7</v>
      </c>
      <c r="BE88" s="32">
        <v>3</v>
      </c>
      <c r="BF88" s="32">
        <v>3</v>
      </c>
    </row>
    <row r="89" spans="1:16383" ht="30" customHeight="1" x14ac:dyDescent="0.2">
      <c r="A89" s="8" t="s">
        <v>48</v>
      </c>
      <c r="B89" s="9">
        <v>87</v>
      </c>
      <c r="C89" s="10" t="s">
        <v>185</v>
      </c>
      <c r="D89" s="12">
        <v>2</v>
      </c>
      <c r="E89" s="1">
        <v>1</v>
      </c>
      <c r="F89" s="1">
        <v>3</v>
      </c>
      <c r="G89" s="1">
        <v>1</v>
      </c>
      <c r="H89" s="12">
        <v>0</v>
      </c>
      <c r="I89" s="14">
        <v>0</v>
      </c>
      <c r="J89" s="14">
        <v>0</v>
      </c>
      <c r="K89" s="14">
        <v>0</v>
      </c>
      <c r="L89" s="12">
        <v>1</v>
      </c>
      <c r="M89" s="1">
        <v>3</v>
      </c>
      <c r="N89" s="14">
        <v>0</v>
      </c>
      <c r="O89" s="12">
        <v>2</v>
      </c>
      <c r="P89" s="1">
        <v>3</v>
      </c>
      <c r="Q89" s="1">
        <v>0</v>
      </c>
      <c r="R89" s="1">
        <v>3</v>
      </c>
      <c r="S89" s="1">
        <v>3</v>
      </c>
      <c r="T89" s="1">
        <v>2</v>
      </c>
      <c r="U89" s="46">
        <v>2</v>
      </c>
      <c r="V89" s="1">
        <v>3</v>
      </c>
      <c r="W89" s="12">
        <v>1</v>
      </c>
      <c r="X89" s="1">
        <v>3</v>
      </c>
      <c r="Y89" s="12">
        <v>2</v>
      </c>
      <c r="Z89" s="1">
        <v>0</v>
      </c>
      <c r="AA89" s="1">
        <v>0</v>
      </c>
      <c r="AB89" s="1">
        <v>0</v>
      </c>
      <c r="AC89" s="1">
        <v>3</v>
      </c>
      <c r="AD89" s="1">
        <v>3</v>
      </c>
      <c r="AE89" s="46">
        <v>2</v>
      </c>
      <c r="AF89" s="1">
        <v>3</v>
      </c>
      <c r="AG89" s="1">
        <v>3</v>
      </c>
      <c r="AH89" s="12">
        <v>2</v>
      </c>
      <c r="AI89" s="1">
        <v>3</v>
      </c>
      <c r="AJ89" s="1">
        <v>3</v>
      </c>
      <c r="AK89" s="1">
        <v>3</v>
      </c>
      <c r="AL89" s="12">
        <v>2</v>
      </c>
      <c r="AM89" s="1">
        <v>3</v>
      </c>
      <c r="AN89" s="12">
        <v>2</v>
      </c>
      <c r="AO89" s="1">
        <v>3</v>
      </c>
      <c r="AP89" s="12">
        <v>2</v>
      </c>
      <c r="AQ89" s="1">
        <v>3</v>
      </c>
      <c r="AR89" s="12">
        <v>2</v>
      </c>
      <c r="AS89" s="1">
        <v>3</v>
      </c>
      <c r="AT89" s="1">
        <v>3</v>
      </c>
      <c r="AU89" s="12">
        <v>0</v>
      </c>
      <c r="AV89" s="1">
        <v>0</v>
      </c>
      <c r="AW89" s="12">
        <v>0</v>
      </c>
      <c r="AX89" s="1">
        <v>0</v>
      </c>
      <c r="AY89" s="3">
        <v>2</v>
      </c>
      <c r="AZ89" s="27">
        <f t="shared" si="22"/>
        <v>18</v>
      </c>
      <c r="BA89" s="27">
        <f t="shared" si="23"/>
        <v>49</v>
      </c>
      <c r="BB89" s="27">
        <f t="shared" si="19"/>
        <v>4</v>
      </c>
      <c r="BC89" s="27">
        <f t="shared" si="24"/>
        <v>71</v>
      </c>
      <c r="BD89" s="27">
        <f t="shared" si="25"/>
        <v>85.5</v>
      </c>
      <c r="BE89" s="32"/>
      <c r="BF89" s="32">
        <v>1</v>
      </c>
    </row>
    <row r="90" spans="1:16383" ht="30" customHeight="1" x14ac:dyDescent="0.2">
      <c r="A90" s="8" t="s">
        <v>48</v>
      </c>
      <c r="B90" s="9">
        <v>88</v>
      </c>
      <c r="C90" s="10" t="s">
        <v>186</v>
      </c>
      <c r="D90" s="12">
        <v>1</v>
      </c>
      <c r="E90" s="1">
        <v>3</v>
      </c>
      <c r="F90" s="1">
        <v>3</v>
      </c>
      <c r="G90" s="1">
        <v>3</v>
      </c>
      <c r="H90" s="12">
        <v>0</v>
      </c>
      <c r="I90" s="14">
        <v>0</v>
      </c>
      <c r="J90" s="14">
        <v>0</v>
      </c>
      <c r="K90" s="14">
        <v>0</v>
      </c>
      <c r="L90" s="12">
        <v>1</v>
      </c>
      <c r="M90" s="1">
        <v>3</v>
      </c>
      <c r="N90" s="14">
        <v>0</v>
      </c>
      <c r="O90" s="12">
        <v>2</v>
      </c>
      <c r="P90" s="1">
        <v>3</v>
      </c>
      <c r="Q90" s="1">
        <v>3</v>
      </c>
      <c r="R90" s="1">
        <v>3</v>
      </c>
      <c r="S90" s="1">
        <v>3</v>
      </c>
      <c r="T90" s="1">
        <v>3</v>
      </c>
      <c r="U90" s="46">
        <v>0</v>
      </c>
      <c r="V90" s="1">
        <v>3</v>
      </c>
      <c r="W90" s="12">
        <v>1</v>
      </c>
      <c r="X90" s="1">
        <v>3</v>
      </c>
      <c r="Y90" s="12">
        <v>2</v>
      </c>
      <c r="Z90" s="1">
        <v>0</v>
      </c>
      <c r="AA90" s="1">
        <v>3</v>
      </c>
      <c r="AB90" s="1">
        <v>0</v>
      </c>
      <c r="AC90" s="1">
        <v>3</v>
      </c>
      <c r="AD90" s="1">
        <v>1</v>
      </c>
      <c r="AE90" s="46">
        <v>0</v>
      </c>
      <c r="AF90" s="1">
        <v>3</v>
      </c>
      <c r="AG90" s="1">
        <v>3</v>
      </c>
      <c r="AH90" s="12">
        <v>2</v>
      </c>
      <c r="AI90" s="1">
        <v>3</v>
      </c>
      <c r="AJ90" s="1">
        <v>3</v>
      </c>
      <c r="AK90" s="1">
        <v>3</v>
      </c>
      <c r="AL90" s="12">
        <v>2</v>
      </c>
      <c r="AM90" s="1">
        <v>3</v>
      </c>
      <c r="AN90" s="12">
        <v>1</v>
      </c>
      <c r="AO90" s="1">
        <v>2</v>
      </c>
      <c r="AP90" s="12">
        <v>1</v>
      </c>
      <c r="AQ90" s="1">
        <v>3</v>
      </c>
      <c r="AR90" s="12">
        <v>2</v>
      </c>
      <c r="AS90" s="1">
        <v>3</v>
      </c>
      <c r="AT90" s="1">
        <v>3</v>
      </c>
      <c r="AU90" s="12">
        <v>2</v>
      </c>
      <c r="AV90" s="1">
        <v>3</v>
      </c>
      <c r="AW90" s="12">
        <v>1</v>
      </c>
      <c r="AX90" s="1">
        <v>3</v>
      </c>
      <c r="AY90" s="3">
        <v>4</v>
      </c>
      <c r="AZ90" s="27">
        <f t="shared" si="22"/>
        <v>17</v>
      </c>
      <c r="BA90" s="27">
        <f t="shared" si="23"/>
        <v>54</v>
      </c>
      <c r="BB90" s="27">
        <f t="shared" si="19"/>
        <v>0</v>
      </c>
      <c r="BC90" s="27">
        <f t="shared" si="24"/>
        <v>71</v>
      </c>
      <c r="BD90" s="27">
        <f t="shared" si="25"/>
        <v>85.5</v>
      </c>
      <c r="BE90" s="32"/>
      <c r="BF90" s="32">
        <v>1</v>
      </c>
    </row>
    <row r="91" spans="1:16383" ht="30" customHeight="1" x14ac:dyDescent="0.2">
      <c r="A91" s="8" t="s">
        <v>49</v>
      </c>
      <c r="B91" s="9">
        <v>89</v>
      </c>
      <c r="C91" s="64" t="s">
        <v>187</v>
      </c>
      <c r="D91" s="12">
        <v>2</v>
      </c>
      <c r="E91" s="1">
        <v>3</v>
      </c>
      <c r="F91" s="1">
        <v>3</v>
      </c>
      <c r="G91" s="1">
        <v>3</v>
      </c>
      <c r="H91" s="12">
        <v>0</v>
      </c>
      <c r="I91" s="14">
        <v>0</v>
      </c>
      <c r="J91" s="14">
        <v>0</v>
      </c>
      <c r="K91" s="14">
        <v>0</v>
      </c>
      <c r="L91" s="12">
        <v>2</v>
      </c>
      <c r="M91" s="1">
        <v>3</v>
      </c>
      <c r="N91" s="14">
        <v>0</v>
      </c>
      <c r="O91" s="12">
        <v>2</v>
      </c>
      <c r="P91" s="1">
        <v>3</v>
      </c>
      <c r="Q91" s="1">
        <v>3</v>
      </c>
      <c r="R91" s="1">
        <v>3</v>
      </c>
      <c r="S91" s="1">
        <v>3</v>
      </c>
      <c r="T91" s="1">
        <v>3</v>
      </c>
      <c r="U91" s="46">
        <v>2</v>
      </c>
      <c r="V91" s="1">
        <v>3</v>
      </c>
      <c r="W91" s="12">
        <v>1</v>
      </c>
      <c r="X91" s="1">
        <v>3</v>
      </c>
      <c r="Y91" s="12">
        <v>2</v>
      </c>
      <c r="Z91" s="1">
        <v>0</v>
      </c>
      <c r="AA91" s="1">
        <v>0</v>
      </c>
      <c r="AB91" s="1">
        <v>0</v>
      </c>
      <c r="AC91" s="1">
        <v>3</v>
      </c>
      <c r="AD91" s="1">
        <v>3</v>
      </c>
      <c r="AE91" s="46">
        <v>2</v>
      </c>
      <c r="AF91" s="1">
        <v>3</v>
      </c>
      <c r="AG91" s="1">
        <v>3</v>
      </c>
      <c r="AH91" s="12">
        <v>2</v>
      </c>
      <c r="AI91" s="1">
        <v>3</v>
      </c>
      <c r="AJ91" s="1">
        <v>3</v>
      </c>
      <c r="AK91" s="1">
        <v>3</v>
      </c>
      <c r="AL91" s="12">
        <v>2</v>
      </c>
      <c r="AM91" s="1">
        <v>3</v>
      </c>
      <c r="AN91" s="12">
        <v>2</v>
      </c>
      <c r="AO91" s="1">
        <v>3</v>
      </c>
      <c r="AP91" s="12">
        <v>2</v>
      </c>
      <c r="AQ91" s="1">
        <v>3</v>
      </c>
      <c r="AR91" s="12">
        <v>2</v>
      </c>
      <c r="AS91" s="1">
        <v>3</v>
      </c>
      <c r="AT91" s="1">
        <v>3</v>
      </c>
      <c r="AU91" s="12">
        <v>2</v>
      </c>
      <c r="AV91" s="1">
        <v>3</v>
      </c>
      <c r="AW91" s="12">
        <v>0</v>
      </c>
      <c r="AX91" s="1">
        <v>0</v>
      </c>
      <c r="AY91" s="3">
        <v>4</v>
      </c>
      <c r="AZ91" s="27">
        <f t="shared" si="22"/>
        <v>21</v>
      </c>
      <c r="BA91" s="27">
        <f t="shared" si="23"/>
        <v>57</v>
      </c>
      <c r="BB91" s="27">
        <f t="shared" si="19"/>
        <v>4</v>
      </c>
      <c r="BC91" s="27">
        <f t="shared" si="24"/>
        <v>82</v>
      </c>
      <c r="BD91" s="27">
        <f t="shared" si="25"/>
        <v>98.8</v>
      </c>
      <c r="BE91" s="32"/>
      <c r="BF91" s="32"/>
    </row>
    <row r="92" spans="1:16383" ht="30" customHeight="1" x14ac:dyDescent="0.2">
      <c r="A92" s="8" t="s">
        <v>49</v>
      </c>
      <c r="B92" s="9">
        <v>90</v>
      </c>
      <c r="C92" s="65" t="s">
        <v>210</v>
      </c>
      <c r="D92" s="12">
        <v>2</v>
      </c>
      <c r="E92" s="1">
        <v>3</v>
      </c>
      <c r="F92" s="1">
        <v>3</v>
      </c>
      <c r="G92" s="1">
        <v>3</v>
      </c>
      <c r="H92" s="12">
        <v>0</v>
      </c>
      <c r="I92" s="14">
        <v>0</v>
      </c>
      <c r="J92" s="14">
        <v>0</v>
      </c>
      <c r="K92" s="14">
        <v>0</v>
      </c>
      <c r="L92" s="12">
        <v>1</v>
      </c>
      <c r="M92" s="1">
        <v>3</v>
      </c>
      <c r="N92" s="14">
        <v>0</v>
      </c>
      <c r="O92" s="12">
        <v>2</v>
      </c>
      <c r="P92" s="1">
        <v>3</v>
      </c>
      <c r="Q92" s="1">
        <v>3</v>
      </c>
      <c r="R92" s="1">
        <v>3</v>
      </c>
      <c r="S92" s="1">
        <v>3</v>
      </c>
      <c r="T92" s="1">
        <v>3</v>
      </c>
      <c r="U92" s="46">
        <v>0</v>
      </c>
      <c r="V92" s="1">
        <v>3</v>
      </c>
      <c r="W92" s="12">
        <v>1</v>
      </c>
      <c r="X92" s="1">
        <v>3</v>
      </c>
      <c r="Y92" s="12">
        <v>2</v>
      </c>
      <c r="Z92" s="1">
        <v>0</v>
      </c>
      <c r="AA92" s="1">
        <v>0</v>
      </c>
      <c r="AB92" s="1">
        <v>0</v>
      </c>
      <c r="AC92" s="1">
        <v>3</v>
      </c>
      <c r="AD92" s="1">
        <v>3</v>
      </c>
      <c r="AE92" s="46">
        <v>2</v>
      </c>
      <c r="AF92" s="1">
        <v>3</v>
      </c>
      <c r="AG92" s="1">
        <v>3</v>
      </c>
      <c r="AH92" s="12">
        <v>2</v>
      </c>
      <c r="AI92" s="1">
        <v>3</v>
      </c>
      <c r="AJ92" s="1">
        <v>3</v>
      </c>
      <c r="AK92" s="1">
        <v>3</v>
      </c>
      <c r="AL92" s="12">
        <v>2</v>
      </c>
      <c r="AM92" s="1">
        <v>3</v>
      </c>
      <c r="AN92" s="12">
        <v>1</v>
      </c>
      <c r="AO92" s="1">
        <v>3</v>
      </c>
      <c r="AP92" s="12">
        <v>2</v>
      </c>
      <c r="AQ92" s="1">
        <v>3</v>
      </c>
      <c r="AR92" s="12">
        <v>2</v>
      </c>
      <c r="AS92" s="1">
        <v>3</v>
      </c>
      <c r="AT92" s="1">
        <v>3</v>
      </c>
      <c r="AU92" s="12">
        <v>1</v>
      </c>
      <c r="AV92" s="1">
        <v>3</v>
      </c>
      <c r="AW92" s="12">
        <v>0</v>
      </c>
      <c r="AX92" s="1">
        <v>0</v>
      </c>
      <c r="AY92" s="3">
        <v>2</v>
      </c>
      <c r="AZ92" s="57">
        <f>SUM(D92,L92,O92,Y92,AH92,AP92,AR92,AL92,AN92)</f>
        <v>16</v>
      </c>
      <c r="BA92" s="57">
        <f>E92+F92+M92+T92+V92+AD92+AF92+AG92+AI92+AJ92+AK92+AM92+AS92+AT92+AO92+AQ92</f>
        <v>48</v>
      </c>
      <c r="BB92" s="25">
        <f t="shared" si="19"/>
        <v>2</v>
      </c>
      <c r="BC92" s="25">
        <f t="shared" si="24"/>
        <v>66</v>
      </c>
      <c r="BD92" s="58">
        <f>ROUND(BC92/70*100,1)</f>
        <v>94.3</v>
      </c>
      <c r="BE92" s="32">
        <v>1</v>
      </c>
      <c r="BF92" s="32">
        <v>1</v>
      </c>
    </row>
    <row r="93" spans="1:16383" ht="30" customHeight="1" x14ac:dyDescent="0.2">
      <c r="A93" s="8" t="s">
        <v>49</v>
      </c>
      <c r="B93" s="9">
        <v>91</v>
      </c>
      <c r="C93" s="10" t="s">
        <v>50</v>
      </c>
      <c r="D93" s="12">
        <v>2</v>
      </c>
      <c r="E93" s="1">
        <v>3</v>
      </c>
      <c r="F93" s="1">
        <v>3</v>
      </c>
      <c r="G93" s="1">
        <v>3</v>
      </c>
      <c r="H93" s="12">
        <v>0</v>
      </c>
      <c r="I93" s="14">
        <v>0</v>
      </c>
      <c r="J93" s="14">
        <v>0</v>
      </c>
      <c r="K93" s="14">
        <v>0</v>
      </c>
      <c r="L93" s="12">
        <v>2</v>
      </c>
      <c r="M93" s="1">
        <v>3</v>
      </c>
      <c r="N93" s="14">
        <v>0</v>
      </c>
      <c r="O93" s="12">
        <v>2</v>
      </c>
      <c r="P93" s="1">
        <v>3</v>
      </c>
      <c r="Q93" s="1">
        <v>3</v>
      </c>
      <c r="R93" s="1">
        <v>3</v>
      </c>
      <c r="S93" s="1">
        <v>3</v>
      </c>
      <c r="T93" s="1">
        <v>3</v>
      </c>
      <c r="U93" s="46">
        <v>0</v>
      </c>
      <c r="V93" s="1">
        <v>3</v>
      </c>
      <c r="W93" s="12">
        <v>2</v>
      </c>
      <c r="X93" s="1">
        <v>3</v>
      </c>
      <c r="Y93" s="12">
        <v>2</v>
      </c>
      <c r="Z93" s="1">
        <v>0</v>
      </c>
      <c r="AA93" s="1">
        <v>0</v>
      </c>
      <c r="AB93" s="1">
        <v>0</v>
      </c>
      <c r="AC93" s="1">
        <v>3</v>
      </c>
      <c r="AD93" s="1">
        <v>3</v>
      </c>
      <c r="AE93" s="46">
        <v>2</v>
      </c>
      <c r="AF93" s="1">
        <v>3</v>
      </c>
      <c r="AG93" s="1">
        <v>3</v>
      </c>
      <c r="AH93" s="12">
        <v>2</v>
      </c>
      <c r="AI93" s="1">
        <v>3</v>
      </c>
      <c r="AJ93" s="1">
        <v>3</v>
      </c>
      <c r="AK93" s="1">
        <v>3</v>
      </c>
      <c r="AL93" s="12">
        <v>2</v>
      </c>
      <c r="AM93" s="1">
        <v>3</v>
      </c>
      <c r="AN93" s="12">
        <v>2</v>
      </c>
      <c r="AO93" s="1">
        <v>3</v>
      </c>
      <c r="AP93" s="12">
        <v>2</v>
      </c>
      <c r="AQ93" s="1">
        <v>3</v>
      </c>
      <c r="AR93" s="12">
        <v>2</v>
      </c>
      <c r="AS93" s="1">
        <v>3</v>
      </c>
      <c r="AT93" s="1">
        <v>3</v>
      </c>
      <c r="AU93" s="12">
        <v>2</v>
      </c>
      <c r="AV93" s="1">
        <v>3</v>
      </c>
      <c r="AW93" s="12">
        <v>0</v>
      </c>
      <c r="AX93" s="1">
        <v>0</v>
      </c>
      <c r="AY93" s="3">
        <v>2</v>
      </c>
      <c r="AZ93" s="27">
        <f>SUM(D93,L93,O93,W93,Y93,AH93,AP93,AR93,AU93,AL93,AN93)</f>
        <v>22</v>
      </c>
      <c r="BA93" s="27">
        <f>E93+F93+G93+M93+T93+V93+X93+AD93+AF93+AG93+AI93+AJ93+AK93+AM93+AS93+AT93+AV93+AO93+AQ93</f>
        <v>57</v>
      </c>
      <c r="BB93" s="27">
        <f t="shared" si="19"/>
        <v>2</v>
      </c>
      <c r="BC93" s="27">
        <f t="shared" si="24"/>
        <v>81</v>
      </c>
      <c r="BD93" s="27">
        <f>ROUND(BC93/83*100,1)</f>
        <v>97.6</v>
      </c>
      <c r="BE93" s="32"/>
      <c r="BF93" s="32"/>
    </row>
    <row r="94" spans="1:16383" ht="30" customHeight="1" x14ac:dyDescent="0.2">
      <c r="A94" s="8" t="s">
        <v>49</v>
      </c>
      <c r="B94" s="9">
        <v>92</v>
      </c>
      <c r="C94" s="23" t="s">
        <v>51</v>
      </c>
      <c r="D94" s="12">
        <v>2</v>
      </c>
      <c r="E94" s="1">
        <v>3</v>
      </c>
      <c r="F94" s="1">
        <v>0</v>
      </c>
      <c r="G94" s="1">
        <v>3</v>
      </c>
      <c r="H94" s="12">
        <v>0</v>
      </c>
      <c r="I94" s="14">
        <v>0</v>
      </c>
      <c r="J94" s="14">
        <v>0</v>
      </c>
      <c r="K94" s="14">
        <v>0</v>
      </c>
      <c r="L94" s="12">
        <v>1</v>
      </c>
      <c r="M94" s="1">
        <v>3</v>
      </c>
      <c r="N94" s="14">
        <v>0</v>
      </c>
      <c r="O94" s="12">
        <v>2</v>
      </c>
      <c r="P94" s="1">
        <v>3</v>
      </c>
      <c r="Q94" s="1">
        <v>0</v>
      </c>
      <c r="R94" s="1">
        <v>0</v>
      </c>
      <c r="S94" s="1">
        <v>0</v>
      </c>
      <c r="T94" s="1">
        <v>3</v>
      </c>
      <c r="U94" s="46">
        <v>0</v>
      </c>
      <c r="V94" s="1">
        <v>0</v>
      </c>
      <c r="W94" s="12">
        <v>2</v>
      </c>
      <c r="X94" s="1">
        <v>3</v>
      </c>
      <c r="Y94" s="12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46">
        <v>0</v>
      </c>
      <c r="AF94" s="1">
        <v>0</v>
      </c>
      <c r="AG94" s="1">
        <v>0</v>
      </c>
      <c r="AH94" s="12">
        <v>0</v>
      </c>
      <c r="AI94" s="1">
        <v>0</v>
      </c>
      <c r="AJ94" s="1">
        <v>0</v>
      </c>
      <c r="AK94" s="1">
        <v>0</v>
      </c>
      <c r="AL94" s="12">
        <v>2</v>
      </c>
      <c r="AM94" s="1">
        <v>3</v>
      </c>
      <c r="AN94" s="12">
        <v>0</v>
      </c>
      <c r="AO94" s="1">
        <v>0</v>
      </c>
      <c r="AP94" s="12">
        <v>2</v>
      </c>
      <c r="AQ94" s="1">
        <v>3</v>
      </c>
      <c r="AR94" s="12">
        <v>2</v>
      </c>
      <c r="AS94" s="1">
        <v>3</v>
      </c>
      <c r="AT94" s="1">
        <v>3</v>
      </c>
      <c r="AU94" s="12">
        <v>0</v>
      </c>
      <c r="AV94" s="1">
        <v>0</v>
      </c>
      <c r="AW94" s="12">
        <v>0</v>
      </c>
      <c r="AX94" s="1">
        <v>0</v>
      </c>
      <c r="AY94" s="3">
        <v>4</v>
      </c>
      <c r="AZ94" s="24">
        <f>D94+L94+O94+W94+AP94+AR94+AU94+AL94</f>
        <v>13</v>
      </c>
      <c r="BA94" s="24">
        <f>E94+G94+M94+T94+X94+AM94+AS94+AT94+AV94+AQ94</f>
        <v>27</v>
      </c>
      <c r="BB94" s="24">
        <f t="shared" si="19"/>
        <v>0</v>
      </c>
      <c r="BC94" s="24">
        <f>SUM(AZ94:BA94)</f>
        <v>40</v>
      </c>
      <c r="BD94" s="33">
        <f>ROUND(BC94/46*100,1)</f>
        <v>87</v>
      </c>
      <c r="BE94" s="32"/>
      <c r="BF94" s="32"/>
    </row>
    <row r="95" spans="1:16383" ht="30" customHeight="1" x14ac:dyDescent="0.2">
      <c r="A95" s="40" t="s">
        <v>52</v>
      </c>
      <c r="B95" s="9">
        <v>93</v>
      </c>
      <c r="C95" s="10" t="s">
        <v>53</v>
      </c>
      <c r="D95" s="12">
        <v>0</v>
      </c>
      <c r="E95" s="1">
        <v>1</v>
      </c>
      <c r="F95" s="1">
        <v>1</v>
      </c>
      <c r="G95" s="1">
        <v>1</v>
      </c>
      <c r="H95" s="12">
        <v>0</v>
      </c>
      <c r="I95" s="14">
        <v>0</v>
      </c>
      <c r="J95" s="14">
        <v>0</v>
      </c>
      <c r="K95" s="14">
        <v>0</v>
      </c>
      <c r="L95" s="12">
        <v>2</v>
      </c>
      <c r="M95" s="1">
        <v>3</v>
      </c>
      <c r="N95" s="14">
        <v>0</v>
      </c>
      <c r="O95" s="12">
        <v>2</v>
      </c>
      <c r="P95" s="1">
        <v>3</v>
      </c>
      <c r="Q95" s="1">
        <v>3</v>
      </c>
      <c r="R95" s="1">
        <v>3</v>
      </c>
      <c r="S95" s="1">
        <v>3</v>
      </c>
      <c r="T95" s="1">
        <v>3</v>
      </c>
      <c r="U95" s="46">
        <v>2</v>
      </c>
      <c r="V95" s="1">
        <v>3</v>
      </c>
      <c r="W95" s="12">
        <v>1</v>
      </c>
      <c r="X95" s="1">
        <v>3</v>
      </c>
      <c r="Y95" s="12">
        <v>2</v>
      </c>
      <c r="Z95" s="1">
        <v>0</v>
      </c>
      <c r="AA95" s="1">
        <v>0</v>
      </c>
      <c r="AB95" s="1">
        <v>0</v>
      </c>
      <c r="AC95" s="1">
        <v>3</v>
      </c>
      <c r="AD95" s="1">
        <v>3</v>
      </c>
      <c r="AE95" s="46">
        <v>2</v>
      </c>
      <c r="AF95" s="1">
        <v>3</v>
      </c>
      <c r="AG95" s="1">
        <v>3</v>
      </c>
      <c r="AH95" s="12">
        <v>2</v>
      </c>
      <c r="AI95" s="1">
        <v>3</v>
      </c>
      <c r="AJ95" s="1">
        <v>3</v>
      </c>
      <c r="AK95" s="1">
        <v>3</v>
      </c>
      <c r="AL95" s="12">
        <v>2</v>
      </c>
      <c r="AM95" s="1">
        <v>3</v>
      </c>
      <c r="AN95" s="12">
        <v>2</v>
      </c>
      <c r="AO95" s="1">
        <v>3</v>
      </c>
      <c r="AP95" s="12">
        <v>1</v>
      </c>
      <c r="AQ95" s="1">
        <v>3</v>
      </c>
      <c r="AR95" s="12">
        <v>2</v>
      </c>
      <c r="AS95" s="1">
        <v>3</v>
      </c>
      <c r="AT95" s="1">
        <v>3</v>
      </c>
      <c r="AU95" s="12">
        <v>2</v>
      </c>
      <c r="AV95" s="1">
        <v>3</v>
      </c>
      <c r="AW95" s="12">
        <v>0</v>
      </c>
      <c r="AX95" s="1">
        <v>0</v>
      </c>
      <c r="AY95" s="3">
        <v>0</v>
      </c>
      <c r="AZ95" s="27">
        <f t="shared" ref="AZ95:AZ108" si="26">SUM(D95,L95,O95,W95,Y95,AH95,AP95,AR95,AU95,AL95,AN95)</f>
        <v>18</v>
      </c>
      <c r="BA95" s="27">
        <f t="shared" ref="BA95:BA108" si="27">E95+F95+G95+M95+T95+V95+X95+AD95+AF95+AG95+AI95+AJ95+AK95+AM95+AS95+AT95+AV95+AO95+AQ95</f>
        <v>51</v>
      </c>
      <c r="BB95" s="27">
        <f t="shared" si="19"/>
        <v>4</v>
      </c>
      <c r="BC95" s="27">
        <f t="shared" ref="BC95:BC122" si="28">SUM(AZ95:BB95)</f>
        <v>73</v>
      </c>
      <c r="BD95" s="27">
        <f t="shared" ref="BD95:BD108" si="29">ROUND(BC95/83*100,1)</f>
        <v>88</v>
      </c>
      <c r="BE95" s="30">
        <v>19</v>
      </c>
      <c r="BF95" s="30">
        <v>2</v>
      </c>
    </row>
    <row r="96" spans="1:16383" s="41" customFormat="1" ht="30" customHeight="1" x14ac:dyDescent="0.2">
      <c r="A96" s="40" t="s">
        <v>52</v>
      </c>
      <c r="B96" s="9">
        <v>94</v>
      </c>
      <c r="C96" s="10" t="s">
        <v>188</v>
      </c>
      <c r="D96" s="12">
        <v>1</v>
      </c>
      <c r="E96" s="1">
        <v>2</v>
      </c>
      <c r="F96" s="1">
        <v>2</v>
      </c>
      <c r="G96" s="1">
        <v>2</v>
      </c>
      <c r="H96" s="12">
        <v>0</v>
      </c>
      <c r="I96" s="14">
        <v>0</v>
      </c>
      <c r="J96" s="14">
        <v>0</v>
      </c>
      <c r="K96" s="14">
        <v>0</v>
      </c>
      <c r="L96" s="12">
        <v>0</v>
      </c>
      <c r="M96" s="1">
        <v>1</v>
      </c>
      <c r="N96" s="14">
        <v>0</v>
      </c>
      <c r="O96" s="12">
        <v>2</v>
      </c>
      <c r="P96" s="1">
        <v>3</v>
      </c>
      <c r="Q96" s="1">
        <v>3</v>
      </c>
      <c r="R96" s="1">
        <v>3</v>
      </c>
      <c r="S96" s="1">
        <v>3</v>
      </c>
      <c r="T96" s="1">
        <v>3</v>
      </c>
      <c r="U96" s="46">
        <v>0</v>
      </c>
      <c r="V96" s="1">
        <v>3</v>
      </c>
      <c r="W96" s="12">
        <v>2</v>
      </c>
      <c r="X96" s="1">
        <v>3</v>
      </c>
      <c r="Y96" s="12">
        <v>0</v>
      </c>
      <c r="Z96" s="1">
        <v>0</v>
      </c>
      <c r="AA96" s="1">
        <v>0</v>
      </c>
      <c r="AB96" s="1">
        <v>0</v>
      </c>
      <c r="AC96" s="1">
        <v>1</v>
      </c>
      <c r="AD96" s="1">
        <v>1</v>
      </c>
      <c r="AE96" s="46">
        <v>2</v>
      </c>
      <c r="AF96" s="1">
        <v>1</v>
      </c>
      <c r="AG96" s="1">
        <v>1</v>
      </c>
      <c r="AH96" s="12">
        <v>0</v>
      </c>
      <c r="AI96" s="1">
        <v>1</v>
      </c>
      <c r="AJ96" s="1">
        <v>1</v>
      </c>
      <c r="AK96" s="1">
        <v>1</v>
      </c>
      <c r="AL96" s="12">
        <v>2</v>
      </c>
      <c r="AM96" s="1">
        <v>3</v>
      </c>
      <c r="AN96" s="12">
        <v>1</v>
      </c>
      <c r="AO96" s="1">
        <v>2</v>
      </c>
      <c r="AP96" s="12">
        <v>2</v>
      </c>
      <c r="AQ96" s="1">
        <v>3</v>
      </c>
      <c r="AR96" s="12">
        <v>2</v>
      </c>
      <c r="AS96" s="1">
        <v>3</v>
      </c>
      <c r="AT96" s="1">
        <v>3</v>
      </c>
      <c r="AU96" s="12">
        <v>2</v>
      </c>
      <c r="AV96" s="1">
        <v>3</v>
      </c>
      <c r="AW96" s="12">
        <v>0</v>
      </c>
      <c r="AX96" s="1">
        <v>0</v>
      </c>
      <c r="AY96" s="3">
        <v>3</v>
      </c>
      <c r="AZ96" s="27">
        <f t="shared" si="26"/>
        <v>14</v>
      </c>
      <c r="BA96" s="27">
        <f t="shared" si="27"/>
        <v>39</v>
      </c>
      <c r="BB96" s="27">
        <f t="shared" si="19"/>
        <v>2</v>
      </c>
      <c r="BC96" s="27">
        <f t="shared" si="28"/>
        <v>55</v>
      </c>
      <c r="BD96" s="27">
        <f t="shared" si="29"/>
        <v>66.3</v>
      </c>
      <c r="BE96" s="30">
        <v>5</v>
      </c>
      <c r="BF96" s="30">
        <v>5</v>
      </c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</row>
    <row r="97" spans="1:58" ht="30" customHeight="1" x14ac:dyDescent="0.2">
      <c r="A97" s="8" t="s">
        <v>52</v>
      </c>
      <c r="B97" s="9">
        <v>95</v>
      </c>
      <c r="C97" s="10" t="s">
        <v>54</v>
      </c>
      <c r="D97" s="12">
        <v>2</v>
      </c>
      <c r="E97" s="1">
        <v>3</v>
      </c>
      <c r="F97" s="1">
        <v>3</v>
      </c>
      <c r="G97" s="1">
        <v>3</v>
      </c>
      <c r="H97" s="12">
        <v>0</v>
      </c>
      <c r="I97" s="14">
        <v>0</v>
      </c>
      <c r="J97" s="14">
        <v>0</v>
      </c>
      <c r="K97" s="14">
        <v>0</v>
      </c>
      <c r="L97" s="12">
        <v>2</v>
      </c>
      <c r="M97" s="1">
        <v>2</v>
      </c>
      <c r="N97" s="14">
        <v>2</v>
      </c>
      <c r="O97" s="12">
        <v>2</v>
      </c>
      <c r="P97" s="1">
        <v>3</v>
      </c>
      <c r="Q97" s="1">
        <v>3</v>
      </c>
      <c r="R97" s="1">
        <v>3</v>
      </c>
      <c r="S97" s="1">
        <v>3</v>
      </c>
      <c r="T97" s="1">
        <v>3</v>
      </c>
      <c r="U97" s="46">
        <v>0</v>
      </c>
      <c r="V97" s="1">
        <v>3</v>
      </c>
      <c r="W97" s="12">
        <v>1</v>
      </c>
      <c r="X97" s="1">
        <v>3</v>
      </c>
      <c r="Y97" s="12">
        <v>2</v>
      </c>
      <c r="Z97" s="1">
        <v>0</v>
      </c>
      <c r="AA97" s="1">
        <v>0</v>
      </c>
      <c r="AB97" s="1">
        <v>0</v>
      </c>
      <c r="AC97" s="1">
        <v>3</v>
      </c>
      <c r="AD97" s="1">
        <v>3</v>
      </c>
      <c r="AE97" s="46">
        <v>2</v>
      </c>
      <c r="AF97" s="1">
        <v>3</v>
      </c>
      <c r="AG97" s="1">
        <v>3</v>
      </c>
      <c r="AH97" s="12">
        <v>2</v>
      </c>
      <c r="AI97" s="1">
        <v>3</v>
      </c>
      <c r="AJ97" s="1">
        <v>3</v>
      </c>
      <c r="AK97" s="1">
        <v>3</v>
      </c>
      <c r="AL97" s="12">
        <v>2</v>
      </c>
      <c r="AM97" s="1">
        <v>3</v>
      </c>
      <c r="AN97" s="12">
        <v>2</v>
      </c>
      <c r="AO97" s="1">
        <v>3</v>
      </c>
      <c r="AP97" s="12">
        <v>2</v>
      </c>
      <c r="AQ97" s="1">
        <v>3</v>
      </c>
      <c r="AR97" s="12">
        <v>2</v>
      </c>
      <c r="AS97" s="1">
        <v>3</v>
      </c>
      <c r="AT97" s="1">
        <v>3</v>
      </c>
      <c r="AU97" s="12">
        <v>2</v>
      </c>
      <c r="AV97" s="1">
        <v>3</v>
      </c>
      <c r="AW97" s="12">
        <v>0</v>
      </c>
      <c r="AX97" s="1">
        <v>0</v>
      </c>
      <c r="AY97" s="3">
        <v>3</v>
      </c>
      <c r="AZ97" s="27">
        <f t="shared" si="26"/>
        <v>21</v>
      </c>
      <c r="BA97" s="27">
        <f t="shared" si="27"/>
        <v>56</v>
      </c>
      <c r="BB97" s="27">
        <f t="shared" si="19"/>
        <v>2</v>
      </c>
      <c r="BC97" s="27">
        <f t="shared" si="28"/>
        <v>79</v>
      </c>
      <c r="BD97" s="27">
        <f t="shared" si="29"/>
        <v>95.2</v>
      </c>
      <c r="BE97" s="30">
        <v>25</v>
      </c>
      <c r="BF97" s="30">
        <v>4</v>
      </c>
    </row>
    <row r="98" spans="1:58" ht="30" customHeight="1" x14ac:dyDescent="0.2">
      <c r="A98" s="8" t="s">
        <v>52</v>
      </c>
      <c r="B98" s="9">
        <v>96</v>
      </c>
      <c r="C98" s="10" t="s">
        <v>55</v>
      </c>
      <c r="D98" s="12">
        <v>2</v>
      </c>
      <c r="E98" s="1">
        <v>3</v>
      </c>
      <c r="F98" s="1">
        <v>3</v>
      </c>
      <c r="G98" s="1">
        <v>3</v>
      </c>
      <c r="H98" s="12">
        <v>0</v>
      </c>
      <c r="I98" s="14">
        <v>0</v>
      </c>
      <c r="J98" s="14">
        <v>0</v>
      </c>
      <c r="K98" s="14">
        <v>0</v>
      </c>
      <c r="L98" s="12">
        <v>1</v>
      </c>
      <c r="M98" s="1">
        <v>2</v>
      </c>
      <c r="N98" s="14">
        <v>0</v>
      </c>
      <c r="O98" s="12">
        <v>2</v>
      </c>
      <c r="P98" s="1">
        <v>3</v>
      </c>
      <c r="Q98" s="1">
        <v>3</v>
      </c>
      <c r="R98" s="1">
        <v>3</v>
      </c>
      <c r="S98" s="1">
        <v>3</v>
      </c>
      <c r="T98" s="1">
        <v>3</v>
      </c>
      <c r="U98" s="46">
        <v>2</v>
      </c>
      <c r="V98" s="1">
        <v>3</v>
      </c>
      <c r="W98" s="12">
        <v>0</v>
      </c>
      <c r="X98" s="1">
        <v>1</v>
      </c>
      <c r="Y98" s="12">
        <v>2</v>
      </c>
      <c r="Z98" s="1">
        <v>0</v>
      </c>
      <c r="AA98" s="1">
        <v>0</v>
      </c>
      <c r="AB98" s="1">
        <v>0</v>
      </c>
      <c r="AC98" s="1">
        <v>3</v>
      </c>
      <c r="AD98" s="1">
        <v>3</v>
      </c>
      <c r="AE98" s="46">
        <v>2</v>
      </c>
      <c r="AF98" s="1">
        <v>3</v>
      </c>
      <c r="AG98" s="1">
        <v>3</v>
      </c>
      <c r="AH98" s="12">
        <v>2</v>
      </c>
      <c r="AI98" s="1">
        <v>3</v>
      </c>
      <c r="AJ98" s="1">
        <v>3</v>
      </c>
      <c r="AK98" s="1">
        <v>3</v>
      </c>
      <c r="AL98" s="12">
        <v>2</v>
      </c>
      <c r="AM98" s="1">
        <v>3</v>
      </c>
      <c r="AN98" s="12">
        <v>1</v>
      </c>
      <c r="AO98" s="1">
        <v>3</v>
      </c>
      <c r="AP98" s="12">
        <v>1</v>
      </c>
      <c r="AQ98" s="1">
        <v>3</v>
      </c>
      <c r="AR98" s="12">
        <v>2</v>
      </c>
      <c r="AS98" s="1">
        <v>3</v>
      </c>
      <c r="AT98" s="1">
        <v>3</v>
      </c>
      <c r="AU98" s="12">
        <v>2</v>
      </c>
      <c r="AV98" s="1">
        <v>3</v>
      </c>
      <c r="AW98" s="12">
        <v>0</v>
      </c>
      <c r="AX98" s="1">
        <v>0</v>
      </c>
      <c r="AY98" s="3">
        <v>3</v>
      </c>
      <c r="AZ98" s="27">
        <f t="shared" si="26"/>
        <v>17</v>
      </c>
      <c r="BA98" s="27">
        <f t="shared" si="27"/>
        <v>54</v>
      </c>
      <c r="BB98" s="27">
        <f t="shared" si="19"/>
        <v>4</v>
      </c>
      <c r="BC98" s="27">
        <f t="shared" si="28"/>
        <v>75</v>
      </c>
      <c r="BD98" s="27">
        <f t="shared" si="29"/>
        <v>90.4</v>
      </c>
      <c r="BE98" s="30">
        <v>10</v>
      </c>
      <c r="BF98" s="30">
        <v>4</v>
      </c>
    </row>
    <row r="99" spans="1:58" ht="30" customHeight="1" x14ac:dyDescent="0.2">
      <c r="A99" s="10" t="s">
        <v>69</v>
      </c>
      <c r="B99" s="9">
        <v>97</v>
      </c>
      <c r="C99" s="10" t="s">
        <v>189</v>
      </c>
      <c r="D99" s="12">
        <v>2</v>
      </c>
      <c r="E99" s="1">
        <v>3</v>
      </c>
      <c r="F99" s="1">
        <v>3</v>
      </c>
      <c r="G99" s="1">
        <v>3</v>
      </c>
      <c r="H99" s="12">
        <v>0</v>
      </c>
      <c r="I99" s="14">
        <v>0</v>
      </c>
      <c r="J99" s="14">
        <v>0</v>
      </c>
      <c r="K99" s="14">
        <v>0</v>
      </c>
      <c r="L99" s="12">
        <v>2</v>
      </c>
      <c r="M99" s="1">
        <v>3</v>
      </c>
      <c r="N99" s="14">
        <v>0</v>
      </c>
      <c r="O99" s="12">
        <v>2</v>
      </c>
      <c r="P99" s="1">
        <v>3</v>
      </c>
      <c r="Q99" s="1">
        <v>3</v>
      </c>
      <c r="R99" s="1">
        <v>3</v>
      </c>
      <c r="S99" s="1">
        <v>3</v>
      </c>
      <c r="T99" s="1">
        <v>3</v>
      </c>
      <c r="U99" s="46">
        <v>2</v>
      </c>
      <c r="V99" s="1">
        <v>3</v>
      </c>
      <c r="W99" s="12">
        <v>1</v>
      </c>
      <c r="X99" s="1">
        <v>3</v>
      </c>
      <c r="Y99" s="12">
        <v>2</v>
      </c>
      <c r="Z99" s="1">
        <v>0</v>
      </c>
      <c r="AA99" s="1">
        <v>0</v>
      </c>
      <c r="AB99" s="1">
        <v>0</v>
      </c>
      <c r="AC99" s="1">
        <v>3</v>
      </c>
      <c r="AD99" s="1">
        <v>3</v>
      </c>
      <c r="AE99" s="46">
        <v>2</v>
      </c>
      <c r="AF99" s="1">
        <v>3</v>
      </c>
      <c r="AG99" s="1">
        <v>3</v>
      </c>
      <c r="AH99" s="12">
        <v>2</v>
      </c>
      <c r="AI99" s="1">
        <v>3</v>
      </c>
      <c r="AJ99" s="1">
        <v>3</v>
      </c>
      <c r="AK99" s="1">
        <v>3</v>
      </c>
      <c r="AL99" s="12">
        <v>2</v>
      </c>
      <c r="AM99" s="1">
        <v>3</v>
      </c>
      <c r="AN99" s="12">
        <v>2</v>
      </c>
      <c r="AO99" s="1">
        <v>3</v>
      </c>
      <c r="AP99" s="12">
        <v>2</v>
      </c>
      <c r="AQ99" s="1">
        <v>3</v>
      </c>
      <c r="AR99" s="12">
        <v>2</v>
      </c>
      <c r="AS99" s="1">
        <v>3</v>
      </c>
      <c r="AT99" s="1">
        <v>3</v>
      </c>
      <c r="AU99" s="12">
        <v>2</v>
      </c>
      <c r="AV99" s="1">
        <v>3</v>
      </c>
      <c r="AW99" s="12">
        <v>0</v>
      </c>
      <c r="AX99" s="1">
        <v>0</v>
      </c>
      <c r="AY99" s="3">
        <v>4</v>
      </c>
      <c r="AZ99" s="27">
        <f t="shared" si="26"/>
        <v>21</v>
      </c>
      <c r="BA99" s="27">
        <f t="shared" si="27"/>
        <v>57</v>
      </c>
      <c r="BB99" s="27">
        <f t="shared" si="19"/>
        <v>4</v>
      </c>
      <c r="BC99" s="27">
        <f t="shared" si="28"/>
        <v>82</v>
      </c>
      <c r="BD99" s="27">
        <f t="shared" si="29"/>
        <v>98.8</v>
      </c>
      <c r="BE99" s="30">
        <v>3</v>
      </c>
      <c r="BF99" s="30">
        <v>2</v>
      </c>
    </row>
    <row r="100" spans="1:58" ht="30" customHeight="1" x14ac:dyDescent="0.2">
      <c r="A100" s="15" t="s">
        <v>69</v>
      </c>
      <c r="B100" s="9">
        <v>98</v>
      </c>
      <c r="C100" s="10" t="s">
        <v>190</v>
      </c>
      <c r="D100" s="12">
        <v>2</v>
      </c>
      <c r="E100" s="1">
        <v>3</v>
      </c>
      <c r="F100" s="1">
        <v>3</v>
      </c>
      <c r="G100" s="1">
        <v>3</v>
      </c>
      <c r="H100" s="12">
        <v>0</v>
      </c>
      <c r="I100" s="14">
        <v>0</v>
      </c>
      <c r="J100" s="14">
        <v>0</v>
      </c>
      <c r="K100" s="14">
        <v>0</v>
      </c>
      <c r="L100" s="12">
        <v>2</v>
      </c>
      <c r="M100" s="1">
        <v>3</v>
      </c>
      <c r="N100" s="14">
        <v>0</v>
      </c>
      <c r="O100" s="12">
        <v>2</v>
      </c>
      <c r="P100" s="1">
        <v>3</v>
      </c>
      <c r="Q100" s="1">
        <v>3</v>
      </c>
      <c r="R100" s="1">
        <v>3</v>
      </c>
      <c r="S100" s="1">
        <v>3</v>
      </c>
      <c r="T100" s="1">
        <v>3</v>
      </c>
      <c r="U100" s="46">
        <v>0</v>
      </c>
      <c r="V100" s="1">
        <v>3</v>
      </c>
      <c r="W100" s="12">
        <v>0</v>
      </c>
      <c r="X100" s="1">
        <v>1</v>
      </c>
      <c r="Y100" s="12">
        <v>0</v>
      </c>
      <c r="Z100" s="1">
        <v>0</v>
      </c>
      <c r="AA100" s="1">
        <v>1</v>
      </c>
      <c r="AB100" s="1">
        <v>0</v>
      </c>
      <c r="AC100" s="1">
        <v>1</v>
      </c>
      <c r="AD100" s="1">
        <v>1</v>
      </c>
      <c r="AE100" s="46">
        <v>0</v>
      </c>
      <c r="AF100" s="1">
        <v>1</v>
      </c>
      <c r="AG100" s="1">
        <v>1</v>
      </c>
      <c r="AH100" s="12">
        <v>0</v>
      </c>
      <c r="AI100" s="1">
        <v>1</v>
      </c>
      <c r="AJ100" s="1">
        <v>1</v>
      </c>
      <c r="AK100" s="1">
        <v>1</v>
      </c>
      <c r="AL100" s="12">
        <v>0</v>
      </c>
      <c r="AM100" s="1">
        <v>1</v>
      </c>
      <c r="AN100" s="12">
        <v>0</v>
      </c>
      <c r="AO100" s="1">
        <v>1</v>
      </c>
      <c r="AP100" s="12">
        <v>2</v>
      </c>
      <c r="AQ100" s="1">
        <v>3</v>
      </c>
      <c r="AR100" s="12">
        <v>2</v>
      </c>
      <c r="AS100" s="1">
        <v>3</v>
      </c>
      <c r="AT100" s="1">
        <v>3</v>
      </c>
      <c r="AU100" s="12">
        <v>2</v>
      </c>
      <c r="AV100" s="1">
        <v>3</v>
      </c>
      <c r="AW100" s="12">
        <v>0</v>
      </c>
      <c r="AX100" s="1">
        <v>1</v>
      </c>
      <c r="AY100" s="3">
        <v>3</v>
      </c>
      <c r="AZ100" s="27">
        <f t="shared" si="26"/>
        <v>12</v>
      </c>
      <c r="BA100" s="27">
        <f t="shared" si="27"/>
        <v>39</v>
      </c>
      <c r="BB100" s="27">
        <f t="shared" si="19"/>
        <v>0</v>
      </c>
      <c r="BC100" s="27">
        <f t="shared" si="28"/>
        <v>51</v>
      </c>
      <c r="BD100" s="27">
        <f t="shared" si="29"/>
        <v>61.4</v>
      </c>
      <c r="BE100" s="30">
        <v>0</v>
      </c>
      <c r="BF100" s="30">
        <v>0</v>
      </c>
    </row>
    <row r="101" spans="1:58" ht="30" customHeight="1" x14ac:dyDescent="0.2">
      <c r="A101" s="15" t="s">
        <v>69</v>
      </c>
      <c r="B101" s="9">
        <v>99</v>
      </c>
      <c r="C101" s="10" t="s">
        <v>191</v>
      </c>
      <c r="D101" s="12">
        <v>2</v>
      </c>
      <c r="E101" s="1">
        <v>3</v>
      </c>
      <c r="F101" s="1">
        <v>3</v>
      </c>
      <c r="G101" s="1">
        <v>3</v>
      </c>
      <c r="H101" s="12">
        <v>0</v>
      </c>
      <c r="I101" s="14">
        <v>0</v>
      </c>
      <c r="J101" s="14">
        <v>0</v>
      </c>
      <c r="K101" s="14">
        <v>0</v>
      </c>
      <c r="L101" s="12">
        <v>2</v>
      </c>
      <c r="M101" s="1">
        <v>3</v>
      </c>
      <c r="N101" s="14">
        <v>0</v>
      </c>
      <c r="O101" s="12">
        <v>2</v>
      </c>
      <c r="P101" s="1">
        <v>3</v>
      </c>
      <c r="Q101" s="1">
        <v>3</v>
      </c>
      <c r="R101" s="1">
        <v>3</v>
      </c>
      <c r="S101" s="1">
        <v>3</v>
      </c>
      <c r="T101" s="1">
        <v>3</v>
      </c>
      <c r="U101" s="46">
        <v>0</v>
      </c>
      <c r="V101" s="1">
        <v>3</v>
      </c>
      <c r="W101" s="12">
        <v>0</v>
      </c>
      <c r="X101" s="1">
        <v>1</v>
      </c>
      <c r="Y101" s="12">
        <v>2</v>
      </c>
      <c r="Z101" s="1">
        <v>0</v>
      </c>
      <c r="AA101" s="1">
        <v>0</v>
      </c>
      <c r="AB101" s="1">
        <v>0</v>
      </c>
      <c r="AC101" s="1">
        <v>3</v>
      </c>
      <c r="AD101" s="1">
        <v>3</v>
      </c>
      <c r="AE101" s="46">
        <v>2</v>
      </c>
      <c r="AF101" s="1">
        <v>3</v>
      </c>
      <c r="AG101" s="1">
        <v>3</v>
      </c>
      <c r="AH101" s="12">
        <v>2</v>
      </c>
      <c r="AI101" s="1">
        <v>3</v>
      </c>
      <c r="AJ101" s="1">
        <v>3</v>
      </c>
      <c r="AK101" s="1">
        <v>3</v>
      </c>
      <c r="AL101" s="12">
        <v>2</v>
      </c>
      <c r="AM101" s="1">
        <v>3</v>
      </c>
      <c r="AN101" s="12">
        <v>2</v>
      </c>
      <c r="AO101" s="1">
        <v>3</v>
      </c>
      <c r="AP101" s="12">
        <v>2</v>
      </c>
      <c r="AQ101" s="1">
        <v>3</v>
      </c>
      <c r="AR101" s="12">
        <v>2</v>
      </c>
      <c r="AS101" s="1">
        <v>3</v>
      </c>
      <c r="AT101" s="1">
        <v>3</v>
      </c>
      <c r="AU101" s="12">
        <v>2</v>
      </c>
      <c r="AV101" s="1">
        <v>3</v>
      </c>
      <c r="AW101" s="12">
        <v>0</v>
      </c>
      <c r="AX101" s="1">
        <v>0</v>
      </c>
      <c r="AY101" s="3">
        <v>3</v>
      </c>
      <c r="AZ101" s="27">
        <f t="shared" si="26"/>
        <v>20</v>
      </c>
      <c r="BA101" s="27">
        <f t="shared" si="27"/>
        <v>55</v>
      </c>
      <c r="BB101" s="27">
        <f t="shared" si="19"/>
        <v>2</v>
      </c>
      <c r="BC101" s="27">
        <f t="shared" si="28"/>
        <v>77</v>
      </c>
      <c r="BD101" s="27">
        <f t="shared" si="29"/>
        <v>92.8</v>
      </c>
      <c r="BE101" s="30">
        <v>1</v>
      </c>
      <c r="BF101" s="30">
        <v>1</v>
      </c>
    </row>
    <row r="102" spans="1:58" ht="30" customHeight="1" x14ac:dyDescent="0.2">
      <c r="A102" s="15" t="s">
        <v>69</v>
      </c>
      <c r="B102" s="9">
        <v>100</v>
      </c>
      <c r="C102" s="10" t="s">
        <v>192</v>
      </c>
      <c r="D102" s="12">
        <v>2</v>
      </c>
      <c r="E102" s="1">
        <v>3</v>
      </c>
      <c r="F102" s="1">
        <v>3</v>
      </c>
      <c r="G102" s="1">
        <v>3</v>
      </c>
      <c r="H102" s="12">
        <v>0</v>
      </c>
      <c r="I102" s="14">
        <v>0</v>
      </c>
      <c r="J102" s="14">
        <v>0</v>
      </c>
      <c r="K102" s="14">
        <v>0</v>
      </c>
      <c r="L102" s="12">
        <v>2</v>
      </c>
      <c r="M102" s="1">
        <v>3</v>
      </c>
      <c r="N102" s="14">
        <v>0</v>
      </c>
      <c r="O102" s="12">
        <v>2</v>
      </c>
      <c r="P102" s="1">
        <v>3</v>
      </c>
      <c r="Q102" s="1">
        <v>3</v>
      </c>
      <c r="R102" s="1">
        <v>3</v>
      </c>
      <c r="S102" s="1">
        <v>3</v>
      </c>
      <c r="T102" s="1">
        <v>3</v>
      </c>
      <c r="U102" s="46">
        <v>2</v>
      </c>
      <c r="V102" s="1">
        <v>3</v>
      </c>
      <c r="W102" s="12">
        <v>2</v>
      </c>
      <c r="X102" s="1">
        <v>3</v>
      </c>
      <c r="Y102" s="12">
        <v>2</v>
      </c>
      <c r="Z102" s="1">
        <v>3</v>
      </c>
      <c r="AA102" s="1">
        <v>3</v>
      </c>
      <c r="AB102" s="1">
        <v>3</v>
      </c>
      <c r="AC102" s="1">
        <v>0</v>
      </c>
      <c r="AD102" s="1">
        <v>3</v>
      </c>
      <c r="AE102" s="46">
        <v>2</v>
      </c>
      <c r="AF102" s="1">
        <v>3</v>
      </c>
      <c r="AG102" s="1">
        <v>3</v>
      </c>
      <c r="AH102" s="12">
        <v>2</v>
      </c>
      <c r="AI102" s="1">
        <v>3</v>
      </c>
      <c r="AJ102" s="1">
        <v>3</v>
      </c>
      <c r="AK102" s="1">
        <v>3</v>
      </c>
      <c r="AL102" s="12">
        <v>2</v>
      </c>
      <c r="AM102" s="1">
        <v>3</v>
      </c>
      <c r="AN102" s="12">
        <v>2</v>
      </c>
      <c r="AO102" s="1">
        <v>3</v>
      </c>
      <c r="AP102" s="12">
        <v>2</v>
      </c>
      <c r="AQ102" s="1">
        <v>3</v>
      </c>
      <c r="AR102" s="12">
        <v>2</v>
      </c>
      <c r="AS102" s="1">
        <v>3</v>
      </c>
      <c r="AT102" s="1">
        <v>3</v>
      </c>
      <c r="AU102" s="12">
        <v>2</v>
      </c>
      <c r="AV102" s="1">
        <v>3</v>
      </c>
      <c r="AW102" s="12">
        <v>0</v>
      </c>
      <c r="AX102" s="1">
        <v>0</v>
      </c>
      <c r="AY102" s="3">
        <v>4</v>
      </c>
      <c r="AZ102" s="27">
        <f t="shared" si="26"/>
        <v>22</v>
      </c>
      <c r="BA102" s="27">
        <f t="shared" si="27"/>
        <v>57</v>
      </c>
      <c r="BB102" s="27">
        <f t="shared" si="19"/>
        <v>4</v>
      </c>
      <c r="BC102" s="27">
        <f t="shared" si="28"/>
        <v>83</v>
      </c>
      <c r="BD102" s="27">
        <f t="shared" si="29"/>
        <v>100</v>
      </c>
      <c r="BE102" s="30">
        <v>0</v>
      </c>
      <c r="BF102" s="30">
        <v>0</v>
      </c>
    </row>
    <row r="103" spans="1:58" ht="30" customHeight="1" x14ac:dyDescent="0.2">
      <c r="A103" s="15" t="s">
        <v>69</v>
      </c>
      <c r="B103" s="9">
        <v>101</v>
      </c>
      <c r="C103" s="10" t="s">
        <v>193</v>
      </c>
      <c r="D103" s="12">
        <v>2</v>
      </c>
      <c r="E103" s="1">
        <v>3</v>
      </c>
      <c r="F103" s="1">
        <v>3</v>
      </c>
      <c r="G103" s="1">
        <v>3</v>
      </c>
      <c r="H103" s="12">
        <v>0</v>
      </c>
      <c r="I103" s="14">
        <v>0</v>
      </c>
      <c r="J103" s="14">
        <v>0</v>
      </c>
      <c r="K103" s="14">
        <v>0</v>
      </c>
      <c r="L103" s="12">
        <v>1</v>
      </c>
      <c r="M103" s="1">
        <v>3</v>
      </c>
      <c r="N103" s="14">
        <v>0</v>
      </c>
      <c r="O103" s="12">
        <v>2</v>
      </c>
      <c r="P103" s="1">
        <v>3</v>
      </c>
      <c r="Q103" s="1">
        <v>3</v>
      </c>
      <c r="R103" s="1">
        <v>3</v>
      </c>
      <c r="S103" s="1">
        <v>3</v>
      </c>
      <c r="T103" s="1">
        <v>3</v>
      </c>
      <c r="U103" s="46">
        <v>0</v>
      </c>
      <c r="V103" s="1">
        <v>3</v>
      </c>
      <c r="W103" s="12">
        <v>1</v>
      </c>
      <c r="X103" s="1">
        <v>3</v>
      </c>
      <c r="Y103" s="12">
        <v>2</v>
      </c>
      <c r="Z103" s="1">
        <v>0</v>
      </c>
      <c r="AA103" s="1">
        <v>0</v>
      </c>
      <c r="AB103" s="1">
        <v>0</v>
      </c>
      <c r="AC103" s="1">
        <v>3</v>
      </c>
      <c r="AD103" s="1">
        <v>3</v>
      </c>
      <c r="AE103" s="46">
        <v>2</v>
      </c>
      <c r="AF103" s="1">
        <v>3</v>
      </c>
      <c r="AG103" s="1">
        <v>3</v>
      </c>
      <c r="AH103" s="12">
        <v>2</v>
      </c>
      <c r="AI103" s="1">
        <v>3</v>
      </c>
      <c r="AJ103" s="1">
        <v>3</v>
      </c>
      <c r="AK103" s="1">
        <v>3</v>
      </c>
      <c r="AL103" s="12">
        <v>2</v>
      </c>
      <c r="AM103" s="1">
        <v>3</v>
      </c>
      <c r="AN103" s="12">
        <v>2</v>
      </c>
      <c r="AO103" s="1">
        <v>3</v>
      </c>
      <c r="AP103" s="12">
        <v>2</v>
      </c>
      <c r="AQ103" s="1">
        <v>3</v>
      </c>
      <c r="AR103" s="12">
        <v>2</v>
      </c>
      <c r="AS103" s="1">
        <v>3</v>
      </c>
      <c r="AT103" s="1">
        <v>3</v>
      </c>
      <c r="AU103" s="12">
        <v>0</v>
      </c>
      <c r="AV103" s="1">
        <v>0</v>
      </c>
      <c r="AW103" s="12">
        <v>0</v>
      </c>
      <c r="AX103" s="1">
        <v>0</v>
      </c>
      <c r="AY103" s="3">
        <v>3</v>
      </c>
      <c r="AZ103" s="27">
        <f t="shared" si="26"/>
        <v>18</v>
      </c>
      <c r="BA103" s="27">
        <f t="shared" si="27"/>
        <v>54</v>
      </c>
      <c r="BB103" s="27">
        <f t="shared" si="19"/>
        <v>2</v>
      </c>
      <c r="BC103" s="27">
        <f t="shared" si="28"/>
        <v>74</v>
      </c>
      <c r="BD103" s="27">
        <f t="shared" si="29"/>
        <v>89.2</v>
      </c>
      <c r="BE103" s="30">
        <v>3</v>
      </c>
      <c r="BF103" s="30">
        <v>1</v>
      </c>
    </row>
    <row r="104" spans="1:58" ht="30" customHeight="1" x14ac:dyDescent="0.2">
      <c r="A104" s="15" t="s">
        <v>69</v>
      </c>
      <c r="B104" s="9">
        <v>102</v>
      </c>
      <c r="C104" s="10" t="s">
        <v>194</v>
      </c>
      <c r="D104" s="12">
        <v>2</v>
      </c>
      <c r="E104" s="1">
        <v>3</v>
      </c>
      <c r="F104" s="1">
        <v>3</v>
      </c>
      <c r="G104" s="1">
        <v>3</v>
      </c>
      <c r="H104" s="12">
        <v>0</v>
      </c>
      <c r="I104" s="14">
        <v>0</v>
      </c>
      <c r="J104" s="14">
        <v>0</v>
      </c>
      <c r="K104" s="14">
        <v>0</v>
      </c>
      <c r="L104" s="12">
        <v>1</v>
      </c>
      <c r="M104" s="1">
        <v>3</v>
      </c>
      <c r="N104" s="14">
        <v>0</v>
      </c>
      <c r="O104" s="12">
        <v>2</v>
      </c>
      <c r="P104" s="1">
        <v>3</v>
      </c>
      <c r="Q104" s="1">
        <v>3</v>
      </c>
      <c r="R104" s="1">
        <v>3</v>
      </c>
      <c r="S104" s="1">
        <v>3</v>
      </c>
      <c r="T104" s="1">
        <v>3</v>
      </c>
      <c r="U104" s="46">
        <v>0</v>
      </c>
      <c r="V104" s="1">
        <v>3</v>
      </c>
      <c r="W104" s="12">
        <v>0</v>
      </c>
      <c r="X104" s="1">
        <v>1</v>
      </c>
      <c r="Y104" s="12">
        <v>0</v>
      </c>
      <c r="Z104" s="1">
        <v>0</v>
      </c>
      <c r="AA104" s="1">
        <v>1</v>
      </c>
      <c r="AB104" s="1">
        <v>0</v>
      </c>
      <c r="AC104" s="1">
        <v>1</v>
      </c>
      <c r="AD104" s="1">
        <v>1</v>
      </c>
      <c r="AE104" s="46">
        <v>0</v>
      </c>
      <c r="AF104" s="1">
        <v>1</v>
      </c>
      <c r="AG104" s="1">
        <v>1</v>
      </c>
      <c r="AH104" s="12">
        <v>0</v>
      </c>
      <c r="AI104" s="1">
        <v>1</v>
      </c>
      <c r="AJ104" s="1">
        <v>1</v>
      </c>
      <c r="AK104" s="1">
        <v>1</v>
      </c>
      <c r="AL104" s="12">
        <v>0</v>
      </c>
      <c r="AM104" s="1">
        <v>1</v>
      </c>
      <c r="AN104" s="12">
        <v>1</v>
      </c>
      <c r="AO104" s="1">
        <v>3</v>
      </c>
      <c r="AP104" s="12">
        <v>2</v>
      </c>
      <c r="AQ104" s="1">
        <v>3</v>
      </c>
      <c r="AR104" s="12">
        <v>2</v>
      </c>
      <c r="AS104" s="1">
        <v>3</v>
      </c>
      <c r="AT104" s="1">
        <v>3</v>
      </c>
      <c r="AU104" s="12">
        <v>2</v>
      </c>
      <c r="AV104" s="1">
        <v>3</v>
      </c>
      <c r="AW104" s="12">
        <v>0</v>
      </c>
      <c r="AX104" s="1">
        <v>0</v>
      </c>
      <c r="AY104" s="3">
        <v>3</v>
      </c>
      <c r="AZ104" s="27">
        <f t="shared" si="26"/>
        <v>12</v>
      </c>
      <c r="BA104" s="27">
        <f t="shared" si="27"/>
        <v>41</v>
      </c>
      <c r="BB104" s="27">
        <f t="shared" si="19"/>
        <v>0</v>
      </c>
      <c r="BC104" s="27">
        <f t="shared" si="28"/>
        <v>53</v>
      </c>
      <c r="BD104" s="27">
        <f t="shared" si="29"/>
        <v>63.9</v>
      </c>
      <c r="BE104" s="30">
        <v>0</v>
      </c>
      <c r="BF104" s="30">
        <v>1</v>
      </c>
    </row>
    <row r="105" spans="1:58" ht="30" customHeight="1" x14ac:dyDescent="0.2">
      <c r="A105" s="15" t="s">
        <v>69</v>
      </c>
      <c r="B105" s="9">
        <v>103</v>
      </c>
      <c r="C105" s="10" t="s">
        <v>195</v>
      </c>
      <c r="D105" s="12">
        <v>2</v>
      </c>
      <c r="E105" s="1">
        <v>3</v>
      </c>
      <c r="F105" s="1">
        <v>3</v>
      </c>
      <c r="G105" s="1">
        <v>3</v>
      </c>
      <c r="H105" s="12">
        <v>0</v>
      </c>
      <c r="I105" s="14">
        <v>0</v>
      </c>
      <c r="J105" s="14">
        <v>0</v>
      </c>
      <c r="K105" s="14">
        <v>0</v>
      </c>
      <c r="L105" s="12">
        <v>2</v>
      </c>
      <c r="M105" s="1">
        <v>3</v>
      </c>
      <c r="N105" s="14">
        <v>0</v>
      </c>
      <c r="O105" s="12">
        <v>2</v>
      </c>
      <c r="P105" s="1">
        <v>3</v>
      </c>
      <c r="Q105" s="1">
        <v>3</v>
      </c>
      <c r="R105" s="1">
        <v>3</v>
      </c>
      <c r="S105" s="1">
        <v>3</v>
      </c>
      <c r="T105" s="1">
        <v>3</v>
      </c>
      <c r="U105" s="46">
        <v>2</v>
      </c>
      <c r="V105" s="1">
        <v>3</v>
      </c>
      <c r="W105" s="12">
        <v>0</v>
      </c>
      <c r="X105" s="1">
        <v>1</v>
      </c>
      <c r="Y105" s="12">
        <v>0</v>
      </c>
      <c r="Z105" s="1">
        <v>0</v>
      </c>
      <c r="AA105" s="1">
        <v>0</v>
      </c>
      <c r="AB105" s="1">
        <v>0</v>
      </c>
      <c r="AC105" s="1">
        <v>1</v>
      </c>
      <c r="AD105" s="1">
        <v>1</v>
      </c>
      <c r="AE105" s="46">
        <v>2</v>
      </c>
      <c r="AF105" s="1">
        <v>1</v>
      </c>
      <c r="AG105" s="1">
        <v>1</v>
      </c>
      <c r="AH105" s="12">
        <v>0</v>
      </c>
      <c r="AI105" s="1">
        <v>1</v>
      </c>
      <c r="AJ105" s="1">
        <v>1</v>
      </c>
      <c r="AK105" s="1">
        <v>1</v>
      </c>
      <c r="AL105" s="12">
        <v>0</v>
      </c>
      <c r="AM105" s="1">
        <v>1</v>
      </c>
      <c r="AN105" s="12">
        <v>0</v>
      </c>
      <c r="AO105" s="1">
        <v>1</v>
      </c>
      <c r="AP105" s="12">
        <v>2</v>
      </c>
      <c r="AQ105" s="1">
        <v>0</v>
      </c>
      <c r="AR105" s="12">
        <v>2</v>
      </c>
      <c r="AS105" s="1">
        <v>3</v>
      </c>
      <c r="AT105" s="1">
        <v>3</v>
      </c>
      <c r="AU105" s="12">
        <v>1</v>
      </c>
      <c r="AV105" s="1">
        <v>3</v>
      </c>
      <c r="AW105" s="12">
        <v>2</v>
      </c>
      <c r="AX105" s="1">
        <v>2</v>
      </c>
      <c r="AY105" s="3">
        <v>3</v>
      </c>
      <c r="AZ105" s="27">
        <f t="shared" si="26"/>
        <v>11</v>
      </c>
      <c r="BA105" s="27">
        <f t="shared" si="27"/>
        <v>36</v>
      </c>
      <c r="BB105" s="27">
        <f t="shared" ref="BB105:BB136" si="30">U105+AE105</f>
        <v>4</v>
      </c>
      <c r="BC105" s="27">
        <f t="shared" si="28"/>
        <v>51</v>
      </c>
      <c r="BD105" s="27">
        <f t="shared" si="29"/>
        <v>61.4</v>
      </c>
      <c r="BE105" s="30">
        <v>0</v>
      </c>
      <c r="BF105" s="30">
        <v>0</v>
      </c>
    </row>
    <row r="106" spans="1:58" ht="30" customHeight="1" x14ac:dyDescent="0.2">
      <c r="A106" s="15" t="s">
        <v>69</v>
      </c>
      <c r="B106" s="9">
        <v>104</v>
      </c>
      <c r="C106" s="10" t="s">
        <v>196</v>
      </c>
      <c r="D106" s="12">
        <v>2</v>
      </c>
      <c r="E106" s="1">
        <v>3</v>
      </c>
      <c r="F106" s="1">
        <v>3</v>
      </c>
      <c r="G106" s="1">
        <v>3</v>
      </c>
      <c r="H106" s="12">
        <v>0</v>
      </c>
      <c r="I106" s="14">
        <v>0</v>
      </c>
      <c r="J106" s="14">
        <v>0</v>
      </c>
      <c r="K106" s="14">
        <v>0</v>
      </c>
      <c r="L106" s="12">
        <v>1</v>
      </c>
      <c r="M106" s="1">
        <v>3</v>
      </c>
      <c r="N106" s="14">
        <v>0</v>
      </c>
      <c r="O106" s="12">
        <v>2</v>
      </c>
      <c r="P106" s="1">
        <v>3</v>
      </c>
      <c r="Q106" s="1">
        <v>3</v>
      </c>
      <c r="R106" s="1">
        <v>3</v>
      </c>
      <c r="S106" s="1">
        <v>3</v>
      </c>
      <c r="T106" s="1">
        <v>3</v>
      </c>
      <c r="U106" s="46">
        <v>0</v>
      </c>
      <c r="V106" s="1">
        <v>3</v>
      </c>
      <c r="W106" s="12">
        <v>0</v>
      </c>
      <c r="X106" s="1">
        <v>1</v>
      </c>
      <c r="Y106" s="12">
        <v>0</v>
      </c>
      <c r="Z106" s="1">
        <v>0</v>
      </c>
      <c r="AA106" s="1">
        <v>0</v>
      </c>
      <c r="AB106" s="1">
        <v>0</v>
      </c>
      <c r="AC106" s="1">
        <v>1</v>
      </c>
      <c r="AD106" s="1">
        <v>1</v>
      </c>
      <c r="AE106" s="46">
        <v>2</v>
      </c>
      <c r="AF106" s="1">
        <v>1</v>
      </c>
      <c r="AG106" s="1">
        <v>1</v>
      </c>
      <c r="AH106" s="12">
        <v>0</v>
      </c>
      <c r="AI106" s="1">
        <v>1</v>
      </c>
      <c r="AJ106" s="1">
        <v>1</v>
      </c>
      <c r="AK106" s="1">
        <v>1</v>
      </c>
      <c r="AL106" s="12">
        <v>1</v>
      </c>
      <c r="AM106" s="1">
        <v>3</v>
      </c>
      <c r="AN106" s="12">
        <v>0</v>
      </c>
      <c r="AO106" s="1">
        <v>1</v>
      </c>
      <c r="AP106" s="12">
        <v>2</v>
      </c>
      <c r="AQ106" s="1">
        <v>3</v>
      </c>
      <c r="AR106" s="12">
        <v>2</v>
      </c>
      <c r="AS106" s="1">
        <v>3</v>
      </c>
      <c r="AT106" s="1">
        <v>3</v>
      </c>
      <c r="AU106" s="12">
        <v>2</v>
      </c>
      <c r="AV106" s="1">
        <v>3</v>
      </c>
      <c r="AW106" s="12">
        <v>0</v>
      </c>
      <c r="AX106" s="1">
        <v>0</v>
      </c>
      <c r="AY106" s="3">
        <v>3</v>
      </c>
      <c r="AZ106" s="27">
        <f t="shared" si="26"/>
        <v>12</v>
      </c>
      <c r="BA106" s="27">
        <f t="shared" si="27"/>
        <v>41</v>
      </c>
      <c r="BB106" s="27">
        <f t="shared" si="30"/>
        <v>2</v>
      </c>
      <c r="BC106" s="27">
        <f t="shared" si="28"/>
        <v>55</v>
      </c>
      <c r="BD106" s="27">
        <f t="shared" si="29"/>
        <v>66.3</v>
      </c>
      <c r="BE106" s="30">
        <v>0</v>
      </c>
      <c r="BF106" s="30">
        <v>0</v>
      </c>
    </row>
    <row r="107" spans="1:58" ht="30" customHeight="1" x14ac:dyDescent="0.2">
      <c r="A107" s="15" t="s">
        <v>69</v>
      </c>
      <c r="B107" s="9">
        <v>105</v>
      </c>
      <c r="C107" s="34" t="s">
        <v>197</v>
      </c>
      <c r="D107" s="12">
        <v>2</v>
      </c>
      <c r="E107" s="1">
        <v>3</v>
      </c>
      <c r="F107" s="1">
        <v>3</v>
      </c>
      <c r="G107" s="1">
        <v>3</v>
      </c>
      <c r="H107" s="12">
        <v>0</v>
      </c>
      <c r="I107" s="14">
        <v>0</v>
      </c>
      <c r="J107" s="14">
        <v>0</v>
      </c>
      <c r="K107" s="14">
        <v>0</v>
      </c>
      <c r="L107" s="12">
        <v>1</v>
      </c>
      <c r="M107" s="1">
        <v>3</v>
      </c>
      <c r="N107" s="14">
        <v>0</v>
      </c>
      <c r="O107" s="12">
        <v>2</v>
      </c>
      <c r="P107" s="1">
        <v>3</v>
      </c>
      <c r="Q107" s="1">
        <v>3</v>
      </c>
      <c r="R107" s="1">
        <v>3</v>
      </c>
      <c r="S107" s="1">
        <v>3</v>
      </c>
      <c r="T107" s="1">
        <v>3</v>
      </c>
      <c r="U107" s="46">
        <v>0</v>
      </c>
      <c r="V107" s="1">
        <v>3</v>
      </c>
      <c r="W107" s="12">
        <v>1</v>
      </c>
      <c r="X107" s="1">
        <v>3</v>
      </c>
      <c r="Y107" s="12">
        <v>2</v>
      </c>
      <c r="Z107" s="1">
        <v>0</v>
      </c>
      <c r="AA107" s="1">
        <v>0</v>
      </c>
      <c r="AB107" s="1">
        <v>0</v>
      </c>
      <c r="AC107" s="1">
        <v>3</v>
      </c>
      <c r="AD107" s="1">
        <v>3</v>
      </c>
      <c r="AE107" s="46">
        <v>2</v>
      </c>
      <c r="AF107" s="1">
        <v>3</v>
      </c>
      <c r="AG107" s="1">
        <v>3</v>
      </c>
      <c r="AH107" s="12">
        <v>0</v>
      </c>
      <c r="AI107" s="1">
        <v>1</v>
      </c>
      <c r="AJ107" s="1">
        <v>1</v>
      </c>
      <c r="AK107" s="1">
        <v>1</v>
      </c>
      <c r="AL107" s="12">
        <v>2</v>
      </c>
      <c r="AM107" s="1">
        <v>3</v>
      </c>
      <c r="AN107" s="12">
        <v>2</v>
      </c>
      <c r="AO107" s="1">
        <v>3</v>
      </c>
      <c r="AP107" s="12">
        <v>2</v>
      </c>
      <c r="AQ107" s="1">
        <v>3</v>
      </c>
      <c r="AR107" s="12">
        <v>2</v>
      </c>
      <c r="AS107" s="1">
        <v>3</v>
      </c>
      <c r="AT107" s="1">
        <v>3</v>
      </c>
      <c r="AU107" s="12">
        <v>2</v>
      </c>
      <c r="AV107" s="1">
        <v>3</v>
      </c>
      <c r="AW107" s="12">
        <v>0</v>
      </c>
      <c r="AX107" s="1">
        <v>0</v>
      </c>
      <c r="AY107" s="3">
        <v>4</v>
      </c>
      <c r="AZ107" s="27">
        <f t="shared" si="26"/>
        <v>18</v>
      </c>
      <c r="BA107" s="27">
        <f t="shared" si="27"/>
        <v>51</v>
      </c>
      <c r="BB107" s="27">
        <f t="shared" si="30"/>
        <v>2</v>
      </c>
      <c r="BC107" s="27">
        <f t="shared" si="28"/>
        <v>71</v>
      </c>
      <c r="BD107" s="27">
        <f t="shared" si="29"/>
        <v>85.5</v>
      </c>
      <c r="BE107" s="30">
        <v>0</v>
      </c>
      <c r="BF107" s="30">
        <v>0</v>
      </c>
    </row>
    <row r="108" spans="1:58" ht="30" customHeight="1" x14ac:dyDescent="0.2">
      <c r="A108" s="15" t="s">
        <v>69</v>
      </c>
      <c r="B108" s="9">
        <v>106</v>
      </c>
      <c r="C108" s="10" t="s">
        <v>198</v>
      </c>
      <c r="D108" s="12">
        <v>2</v>
      </c>
      <c r="E108" s="1">
        <v>3</v>
      </c>
      <c r="F108" s="1">
        <v>3</v>
      </c>
      <c r="G108" s="1">
        <v>3</v>
      </c>
      <c r="H108" s="12">
        <v>0</v>
      </c>
      <c r="I108" s="14">
        <v>0</v>
      </c>
      <c r="J108" s="14">
        <v>0</v>
      </c>
      <c r="K108" s="14">
        <v>0</v>
      </c>
      <c r="L108" s="12">
        <v>2</v>
      </c>
      <c r="M108" s="1">
        <v>3</v>
      </c>
      <c r="N108" s="14">
        <v>0</v>
      </c>
      <c r="O108" s="12">
        <v>2</v>
      </c>
      <c r="P108" s="1">
        <v>3</v>
      </c>
      <c r="Q108" s="1">
        <v>3</v>
      </c>
      <c r="R108" s="1">
        <v>3</v>
      </c>
      <c r="S108" s="1">
        <v>3</v>
      </c>
      <c r="T108" s="1">
        <v>3</v>
      </c>
      <c r="U108" s="46">
        <v>0</v>
      </c>
      <c r="V108" s="1">
        <v>3</v>
      </c>
      <c r="W108" s="12">
        <v>0</v>
      </c>
      <c r="X108" s="1">
        <v>1</v>
      </c>
      <c r="Y108" s="12">
        <v>2</v>
      </c>
      <c r="Z108" s="1">
        <v>1</v>
      </c>
      <c r="AA108" s="1">
        <v>0</v>
      </c>
      <c r="AB108" s="1">
        <v>0</v>
      </c>
      <c r="AC108" s="1">
        <v>3</v>
      </c>
      <c r="AD108" s="1">
        <v>2</v>
      </c>
      <c r="AE108" s="46">
        <v>0</v>
      </c>
      <c r="AF108" s="1">
        <v>3</v>
      </c>
      <c r="AG108" s="1">
        <v>3</v>
      </c>
      <c r="AH108" s="12">
        <v>2</v>
      </c>
      <c r="AI108" s="1">
        <v>3</v>
      </c>
      <c r="AJ108" s="1">
        <v>3</v>
      </c>
      <c r="AK108" s="1">
        <v>3</v>
      </c>
      <c r="AL108" s="12">
        <v>0</v>
      </c>
      <c r="AM108" s="1">
        <v>1</v>
      </c>
      <c r="AN108" s="12">
        <v>0</v>
      </c>
      <c r="AO108" s="1">
        <v>1</v>
      </c>
      <c r="AP108" s="12">
        <v>0</v>
      </c>
      <c r="AQ108" s="1">
        <v>1</v>
      </c>
      <c r="AR108" s="12">
        <v>2</v>
      </c>
      <c r="AS108" s="1">
        <v>3</v>
      </c>
      <c r="AT108" s="1">
        <v>3</v>
      </c>
      <c r="AU108" s="12">
        <v>2</v>
      </c>
      <c r="AV108" s="1">
        <v>3</v>
      </c>
      <c r="AW108" s="12">
        <v>0</v>
      </c>
      <c r="AX108" s="1">
        <v>0</v>
      </c>
      <c r="AY108" s="3">
        <v>3</v>
      </c>
      <c r="AZ108" s="27">
        <f t="shared" si="26"/>
        <v>14</v>
      </c>
      <c r="BA108" s="27">
        <f t="shared" si="27"/>
        <v>48</v>
      </c>
      <c r="BB108" s="27">
        <f t="shared" si="30"/>
        <v>0</v>
      </c>
      <c r="BC108" s="27">
        <f t="shared" si="28"/>
        <v>62</v>
      </c>
      <c r="BD108" s="27">
        <f t="shared" si="29"/>
        <v>74.7</v>
      </c>
      <c r="BE108" s="30">
        <v>1</v>
      </c>
      <c r="BF108" s="30">
        <v>0</v>
      </c>
    </row>
    <row r="109" spans="1:58" ht="30" customHeight="1" x14ac:dyDescent="0.2">
      <c r="A109" s="34" t="s">
        <v>69</v>
      </c>
      <c r="B109" s="9">
        <v>107</v>
      </c>
      <c r="C109" s="26" t="s">
        <v>199</v>
      </c>
      <c r="D109" s="12">
        <v>2</v>
      </c>
      <c r="E109" s="28">
        <v>3</v>
      </c>
      <c r="F109" s="28">
        <v>3</v>
      </c>
      <c r="G109" s="28">
        <v>0</v>
      </c>
      <c r="H109" s="12">
        <v>0</v>
      </c>
      <c r="I109" s="66">
        <v>0</v>
      </c>
      <c r="J109" s="66">
        <v>0</v>
      </c>
      <c r="K109" s="66">
        <v>0</v>
      </c>
      <c r="L109" s="12">
        <v>1</v>
      </c>
      <c r="M109" s="28">
        <v>3</v>
      </c>
      <c r="N109" s="66">
        <v>0</v>
      </c>
      <c r="O109" s="12">
        <v>2</v>
      </c>
      <c r="P109" s="28">
        <v>3</v>
      </c>
      <c r="Q109" s="28">
        <v>3</v>
      </c>
      <c r="R109" s="28">
        <v>3</v>
      </c>
      <c r="S109" s="28">
        <v>3</v>
      </c>
      <c r="T109" s="28">
        <v>3</v>
      </c>
      <c r="U109" s="67">
        <v>0</v>
      </c>
      <c r="V109" s="28">
        <v>3</v>
      </c>
      <c r="W109" s="12">
        <v>0</v>
      </c>
      <c r="X109" s="28">
        <v>0</v>
      </c>
      <c r="Y109" s="12">
        <v>2</v>
      </c>
      <c r="Z109" s="28">
        <v>0</v>
      </c>
      <c r="AA109" s="28">
        <v>0</v>
      </c>
      <c r="AB109" s="28">
        <v>0</v>
      </c>
      <c r="AC109" s="28">
        <v>3</v>
      </c>
      <c r="AD109" s="28">
        <v>3</v>
      </c>
      <c r="AE109" s="67">
        <v>2</v>
      </c>
      <c r="AF109" s="28">
        <v>3</v>
      </c>
      <c r="AG109" s="28">
        <v>3</v>
      </c>
      <c r="AH109" s="12">
        <v>2</v>
      </c>
      <c r="AI109" s="1">
        <v>3</v>
      </c>
      <c r="AJ109" s="1">
        <v>3</v>
      </c>
      <c r="AK109" s="1">
        <v>3</v>
      </c>
      <c r="AL109" s="12">
        <v>2</v>
      </c>
      <c r="AM109" s="28">
        <v>0</v>
      </c>
      <c r="AN109" s="12">
        <v>2</v>
      </c>
      <c r="AO109" s="28">
        <v>3</v>
      </c>
      <c r="AP109" s="12">
        <v>2</v>
      </c>
      <c r="AQ109" s="28">
        <v>3</v>
      </c>
      <c r="AR109" s="12">
        <v>0</v>
      </c>
      <c r="AS109" s="28">
        <v>0</v>
      </c>
      <c r="AT109" s="28">
        <v>0</v>
      </c>
      <c r="AU109" s="12">
        <v>0</v>
      </c>
      <c r="AV109" s="28">
        <v>0</v>
      </c>
      <c r="AW109" s="12">
        <v>0</v>
      </c>
      <c r="AX109" s="28">
        <v>0</v>
      </c>
      <c r="AY109" s="43">
        <v>3</v>
      </c>
      <c r="AZ109" s="57">
        <f>SUM(D109,L109,O109,Y109,AH109,AP109,AR109,AL109,AN109)</f>
        <v>15</v>
      </c>
      <c r="BA109" s="57">
        <f>E109+F109+M109+T109+V109+AD109+AF109+AG109+AI109+AJ109+AK109+AM109+AS109+AT109+AO109+AQ109</f>
        <v>39</v>
      </c>
      <c r="BB109" s="25">
        <f t="shared" si="30"/>
        <v>2</v>
      </c>
      <c r="BC109" s="25">
        <f t="shared" si="28"/>
        <v>56</v>
      </c>
      <c r="BD109" s="58">
        <f>ROUND(BC109/70*100,1)</f>
        <v>80</v>
      </c>
      <c r="BE109" s="30">
        <v>4</v>
      </c>
      <c r="BF109" s="30">
        <v>1</v>
      </c>
    </row>
    <row r="110" spans="1:58" ht="30" customHeight="1" x14ac:dyDescent="0.2">
      <c r="A110" s="15" t="s">
        <v>75</v>
      </c>
      <c r="B110" s="9">
        <v>108</v>
      </c>
      <c r="C110" s="64" t="s">
        <v>220</v>
      </c>
      <c r="D110" s="12">
        <v>2</v>
      </c>
      <c r="E110" s="1">
        <v>3</v>
      </c>
      <c r="F110" s="1">
        <v>3</v>
      </c>
      <c r="G110" s="1">
        <v>3</v>
      </c>
      <c r="H110" s="12">
        <v>0</v>
      </c>
      <c r="I110" s="14">
        <v>0</v>
      </c>
      <c r="J110" s="14">
        <v>0</v>
      </c>
      <c r="K110" s="14">
        <v>0</v>
      </c>
      <c r="L110" s="12">
        <v>1</v>
      </c>
      <c r="M110" s="1">
        <v>3</v>
      </c>
      <c r="N110" s="14">
        <v>0</v>
      </c>
      <c r="O110" s="12">
        <v>2</v>
      </c>
      <c r="P110" s="1">
        <v>3</v>
      </c>
      <c r="Q110" s="1">
        <v>0</v>
      </c>
      <c r="R110" s="1">
        <v>0</v>
      </c>
      <c r="S110" s="1">
        <v>0</v>
      </c>
      <c r="T110" s="1">
        <v>3</v>
      </c>
      <c r="U110" s="46">
        <v>2</v>
      </c>
      <c r="V110" s="1">
        <v>3</v>
      </c>
      <c r="W110" s="12">
        <v>1</v>
      </c>
      <c r="X110" s="1">
        <v>3</v>
      </c>
      <c r="Y110" s="12">
        <v>2</v>
      </c>
      <c r="Z110" s="1">
        <v>0</v>
      </c>
      <c r="AA110" s="1">
        <v>0</v>
      </c>
      <c r="AB110" s="1">
        <v>0</v>
      </c>
      <c r="AC110" s="1">
        <v>3</v>
      </c>
      <c r="AD110" s="1">
        <v>3</v>
      </c>
      <c r="AE110" s="46">
        <v>2</v>
      </c>
      <c r="AF110" s="1">
        <v>3</v>
      </c>
      <c r="AG110" s="1">
        <v>3</v>
      </c>
      <c r="AH110" s="12">
        <v>2</v>
      </c>
      <c r="AI110" s="1">
        <v>3</v>
      </c>
      <c r="AJ110" s="1">
        <v>3</v>
      </c>
      <c r="AK110" s="1">
        <v>3</v>
      </c>
      <c r="AL110" s="12">
        <v>2</v>
      </c>
      <c r="AM110" s="1">
        <v>3</v>
      </c>
      <c r="AN110" s="12">
        <v>2</v>
      </c>
      <c r="AO110" s="1">
        <v>3</v>
      </c>
      <c r="AP110" s="12">
        <v>2</v>
      </c>
      <c r="AQ110" s="1">
        <v>3</v>
      </c>
      <c r="AR110" s="12">
        <v>2</v>
      </c>
      <c r="AS110" s="1">
        <v>3</v>
      </c>
      <c r="AT110" s="1">
        <v>3</v>
      </c>
      <c r="AU110" s="12">
        <v>2</v>
      </c>
      <c r="AV110" s="1">
        <v>3</v>
      </c>
      <c r="AW110" s="12">
        <v>0</v>
      </c>
      <c r="AX110" s="1">
        <v>0</v>
      </c>
      <c r="AY110" s="3">
        <v>4</v>
      </c>
      <c r="AZ110" s="27">
        <f t="shared" ref="AZ110:AZ122" si="31">SUM(D110,L110,O110,W110,Y110,AH110,AP110,AR110,AU110,AL110,AN110)</f>
        <v>20</v>
      </c>
      <c r="BA110" s="27">
        <f t="shared" ref="BA110:BA122" si="32">E110+F110+G110+M110+T110+V110+X110+AD110+AF110+AG110+AI110+AJ110+AK110+AM110+AS110+AT110+AV110+AO110+AQ110</f>
        <v>57</v>
      </c>
      <c r="BB110" s="27">
        <f t="shared" si="30"/>
        <v>4</v>
      </c>
      <c r="BC110" s="27">
        <f t="shared" si="28"/>
        <v>81</v>
      </c>
      <c r="BD110" s="27">
        <f t="shared" ref="BD110:BD122" si="33">ROUND(BC110/83*100,1)</f>
        <v>97.6</v>
      </c>
      <c r="BE110" s="30">
        <v>0</v>
      </c>
      <c r="BF110" s="30">
        <v>0</v>
      </c>
    </row>
    <row r="111" spans="1:58" ht="30" customHeight="1" x14ac:dyDescent="0.2">
      <c r="A111" s="40" t="s">
        <v>76</v>
      </c>
      <c r="B111" s="9">
        <v>109</v>
      </c>
      <c r="C111" s="10" t="s">
        <v>200</v>
      </c>
      <c r="D111" s="12">
        <v>2</v>
      </c>
      <c r="E111" s="1">
        <v>3</v>
      </c>
      <c r="F111" s="1">
        <v>3</v>
      </c>
      <c r="G111" s="1">
        <v>3</v>
      </c>
      <c r="H111" s="12">
        <v>0</v>
      </c>
      <c r="I111" s="14">
        <v>0</v>
      </c>
      <c r="J111" s="14">
        <v>0</v>
      </c>
      <c r="K111" s="14">
        <v>0</v>
      </c>
      <c r="L111" s="12">
        <v>2</v>
      </c>
      <c r="M111" s="1">
        <v>3</v>
      </c>
      <c r="N111" s="14">
        <v>0</v>
      </c>
      <c r="O111" s="12">
        <v>2</v>
      </c>
      <c r="P111" s="1">
        <v>3</v>
      </c>
      <c r="Q111" s="1">
        <v>3</v>
      </c>
      <c r="R111" s="1">
        <v>3</v>
      </c>
      <c r="S111" s="1">
        <v>3</v>
      </c>
      <c r="T111" s="1">
        <v>3</v>
      </c>
      <c r="U111" s="46">
        <v>0</v>
      </c>
      <c r="V111" s="1">
        <v>3</v>
      </c>
      <c r="W111" s="12">
        <v>0</v>
      </c>
      <c r="X111" s="1">
        <v>1</v>
      </c>
      <c r="Y111" s="12">
        <v>2</v>
      </c>
      <c r="Z111" s="1">
        <v>0</v>
      </c>
      <c r="AA111" s="1">
        <v>0</v>
      </c>
      <c r="AB111" s="1">
        <v>0</v>
      </c>
      <c r="AC111" s="1">
        <v>3</v>
      </c>
      <c r="AD111" s="1">
        <v>3</v>
      </c>
      <c r="AE111" s="46">
        <v>2</v>
      </c>
      <c r="AF111" s="1">
        <v>3</v>
      </c>
      <c r="AG111" s="1">
        <v>3</v>
      </c>
      <c r="AH111" s="12">
        <v>2</v>
      </c>
      <c r="AI111" s="1">
        <v>3</v>
      </c>
      <c r="AJ111" s="1">
        <v>3</v>
      </c>
      <c r="AK111" s="1">
        <v>3</v>
      </c>
      <c r="AL111" s="12">
        <v>0</v>
      </c>
      <c r="AM111" s="1">
        <v>1</v>
      </c>
      <c r="AN111" s="12">
        <v>0</v>
      </c>
      <c r="AO111" s="1">
        <v>1</v>
      </c>
      <c r="AP111" s="12">
        <v>2</v>
      </c>
      <c r="AQ111" s="1">
        <v>3</v>
      </c>
      <c r="AR111" s="12">
        <v>2</v>
      </c>
      <c r="AS111" s="1">
        <v>3</v>
      </c>
      <c r="AT111" s="1">
        <v>3</v>
      </c>
      <c r="AU111" s="12">
        <v>2</v>
      </c>
      <c r="AV111" s="1">
        <v>3</v>
      </c>
      <c r="AW111" s="12">
        <v>0</v>
      </c>
      <c r="AX111" s="1">
        <v>0</v>
      </c>
      <c r="AY111" s="3">
        <v>4</v>
      </c>
      <c r="AZ111" s="27">
        <f t="shared" si="31"/>
        <v>16</v>
      </c>
      <c r="BA111" s="27">
        <f t="shared" si="32"/>
        <v>51</v>
      </c>
      <c r="BB111" s="27">
        <f t="shared" si="30"/>
        <v>2</v>
      </c>
      <c r="BC111" s="27">
        <f t="shared" si="28"/>
        <v>69</v>
      </c>
      <c r="BD111" s="27">
        <f t="shared" si="33"/>
        <v>83.1</v>
      </c>
      <c r="BE111" s="30">
        <v>8</v>
      </c>
      <c r="BF111" s="30">
        <v>1</v>
      </c>
    </row>
    <row r="112" spans="1:58" ht="30" customHeight="1" x14ac:dyDescent="0.2">
      <c r="A112" s="8" t="s">
        <v>76</v>
      </c>
      <c r="B112" s="9">
        <v>110</v>
      </c>
      <c r="C112" s="10" t="s">
        <v>77</v>
      </c>
      <c r="D112" s="12">
        <v>2</v>
      </c>
      <c r="E112" s="1">
        <v>3</v>
      </c>
      <c r="F112" s="1">
        <v>3</v>
      </c>
      <c r="G112" s="1">
        <v>3</v>
      </c>
      <c r="H112" s="12">
        <v>0</v>
      </c>
      <c r="I112" s="14">
        <v>0</v>
      </c>
      <c r="J112" s="14">
        <v>0</v>
      </c>
      <c r="K112" s="14">
        <v>0</v>
      </c>
      <c r="L112" s="12">
        <v>1</v>
      </c>
      <c r="M112" s="1">
        <v>2</v>
      </c>
      <c r="N112" s="14">
        <v>0</v>
      </c>
      <c r="O112" s="12">
        <v>2</v>
      </c>
      <c r="P112" s="1">
        <v>3</v>
      </c>
      <c r="Q112" s="1">
        <v>3</v>
      </c>
      <c r="R112" s="1">
        <v>3</v>
      </c>
      <c r="S112" s="1">
        <v>3</v>
      </c>
      <c r="T112" s="1">
        <v>3</v>
      </c>
      <c r="U112" s="46">
        <v>2</v>
      </c>
      <c r="V112" s="1">
        <v>3</v>
      </c>
      <c r="W112" s="12">
        <v>2</v>
      </c>
      <c r="X112" s="1">
        <v>3</v>
      </c>
      <c r="Y112" s="12">
        <v>2</v>
      </c>
      <c r="Z112" s="1">
        <v>0</v>
      </c>
      <c r="AA112" s="1">
        <v>0</v>
      </c>
      <c r="AB112" s="1">
        <v>0</v>
      </c>
      <c r="AC112" s="1">
        <v>3</v>
      </c>
      <c r="AD112" s="1">
        <v>3</v>
      </c>
      <c r="AE112" s="46">
        <v>2</v>
      </c>
      <c r="AF112" s="1">
        <v>3</v>
      </c>
      <c r="AG112" s="1">
        <v>3</v>
      </c>
      <c r="AH112" s="12">
        <v>2</v>
      </c>
      <c r="AI112" s="1">
        <v>3</v>
      </c>
      <c r="AJ112" s="1">
        <v>3</v>
      </c>
      <c r="AK112" s="1">
        <v>3</v>
      </c>
      <c r="AL112" s="12">
        <v>2</v>
      </c>
      <c r="AM112" s="1">
        <v>3</v>
      </c>
      <c r="AN112" s="12">
        <v>2</v>
      </c>
      <c r="AO112" s="1">
        <v>3</v>
      </c>
      <c r="AP112" s="12">
        <v>2</v>
      </c>
      <c r="AQ112" s="1">
        <v>3</v>
      </c>
      <c r="AR112" s="12">
        <v>2</v>
      </c>
      <c r="AS112" s="1">
        <v>3</v>
      </c>
      <c r="AT112" s="1">
        <v>3</v>
      </c>
      <c r="AU112" s="12">
        <v>1</v>
      </c>
      <c r="AV112" s="1">
        <v>0</v>
      </c>
      <c r="AW112" s="12">
        <v>1</v>
      </c>
      <c r="AX112" s="1">
        <v>3</v>
      </c>
      <c r="AY112" s="3">
        <v>3</v>
      </c>
      <c r="AZ112" s="27">
        <f t="shared" si="31"/>
        <v>20</v>
      </c>
      <c r="BA112" s="27">
        <f t="shared" si="32"/>
        <v>53</v>
      </c>
      <c r="BB112" s="27">
        <f t="shared" si="30"/>
        <v>4</v>
      </c>
      <c r="BC112" s="27">
        <f t="shared" si="28"/>
        <v>77</v>
      </c>
      <c r="BD112" s="27">
        <f t="shared" si="33"/>
        <v>92.8</v>
      </c>
      <c r="BE112" s="30">
        <v>8</v>
      </c>
      <c r="BF112" s="30">
        <v>1</v>
      </c>
    </row>
    <row r="113" spans="1:58" ht="30" customHeight="1" x14ac:dyDescent="0.2">
      <c r="A113" s="40" t="s">
        <v>76</v>
      </c>
      <c r="B113" s="9">
        <v>111</v>
      </c>
      <c r="C113" s="10" t="s">
        <v>201</v>
      </c>
      <c r="D113" s="12">
        <v>2</v>
      </c>
      <c r="E113" s="1">
        <v>3</v>
      </c>
      <c r="F113" s="1">
        <v>3</v>
      </c>
      <c r="G113" s="1">
        <v>3</v>
      </c>
      <c r="H113" s="12">
        <v>0</v>
      </c>
      <c r="I113" s="14">
        <v>0</v>
      </c>
      <c r="J113" s="14">
        <v>0</v>
      </c>
      <c r="K113" s="14">
        <v>0</v>
      </c>
      <c r="L113" s="12">
        <v>1</v>
      </c>
      <c r="M113" s="1">
        <v>2</v>
      </c>
      <c r="N113" s="14">
        <v>0</v>
      </c>
      <c r="O113" s="12">
        <v>2</v>
      </c>
      <c r="P113" s="1">
        <v>3</v>
      </c>
      <c r="Q113" s="1">
        <v>3</v>
      </c>
      <c r="R113" s="1">
        <v>3</v>
      </c>
      <c r="S113" s="1">
        <v>3</v>
      </c>
      <c r="T113" s="1">
        <v>3</v>
      </c>
      <c r="U113" s="46">
        <v>0</v>
      </c>
      <c r="V113" s="1">
        <v>3</v>
      </c>
      <c r="W113" s="12">
        <v>1</v>
      </c>
      <c r="X113" s="1">
        <v>3</v>
      </c>
      <c r="Y113" s="12">
        <v>2</v>
      </c>
      <c r="Z113" s="1">
        <v>0</v>
      </c>
      <c r="AA113" s="1">
        <v>0</v>
      </c>
      <c r="AB113" s="1">
        <v>0</v>
      </c>
      <c r="AC113" s="1">
        <v>3</v>
      </c>
      <c r="AD113" s="1">
        <v>3</v>
      </c>
      <c r="AE113" s="46">
        <v>2</v>
      </c>
      <c r="AF113" s="1">
        <v>3</v>
      </c>
      <c r="AG113" s="1">
        <v>3</v>
      </c>
      <c r="AH113" s="12">
        <v>2</v>
      </c>
      <c r="AI113" s="1">
        <v>3</v>
      </c>
      <c r="AJ113" s="1">
        <v>3</v>
      </c>
      <c r="AK113" s="1">
        <v>3</v>
      </c>
      <c r="AL113" s="12">
        <v>2</v>
      </c>
      <c r="AM113" s="1">
        <v>3</v>
      </c>
      <c r="AN113" s="12">
        <v>2</v>
      </c>
      <c r="AO113" s="1">
        <v>3</v>
      </c>
      <c r="AP113" s="12">
        <v>2</v>
      </c>
      <c r="AQ113" s="1">
        <v>3</v>
      </c>
      <c r="AR113" s="12">
        <v>2</v>
      </c>
      <c r="AS113" s="1">
        <v>3</v>
      </c>
      <c r="AT113" s="1">
        <v>3</v>
      </c>
      <c r="AU113" s="12">
        <v>2</v>
      </c>
      <c r="AV113" s="1">
        <v>3</v>
      </c>
      <c r="AW113" s="12">
        <v>2</v>
      </c>
      <c r="AX113" s="1">
        <v>3</v>
      </c>
      <c r="AY113" s="3">
        <v>3</v>
      </c>
      <c r="AZ113" s="27">
        <f t="shared" si="31"/>
        <v>20</v>
      </c>
      <c r="BA113" s="27">
        <f t="shared" si="32"/>
        <v>56</v>
      </c>
      <c r="BB113" s="27">
        <f t="shared" si="30"/>
        <v>2</v>
      </c>
      <c r="BC113" s="27">
        <f t="shared" si="28"/>
        <v>78</v>
      </c>
      <c r="BD113" s="27">
        <f t="shared" si="33"/>
        <v>94</v>
      </c>
      <c r="BE113" s="30">
        <v>6</v>
      </c>
      <c r="BF113" s="30">
        <v>4</v>
      </c>
    </row>
    <row r="114" spans="1:58" ht="30" customHeight="1" x14ac:dyDescent="0.2">
      <c r="A114" s="35" t="s">
        <v>76</v>
      </c>
      <c r="B114" s="9">
        <v>112</v>
      </c>
      <c r="C114" s="34" t="s">
        <v>202</v>
      </c>
      <c r="D114" s="12">
        <v>2</v>
      </c>
      <c r="E114" s="1">
        <v>2</v>
      </c>
      <c r="F114" s="1">
        <v>3</v>
      </c>
      <c r="G114" s="1">
        <v>3</v>
      </c>
      <c r="H114" s="12">
        <v>0</v>
      </c>
      <c r="I114" s="14">
        <v>0</v>
      </c>
      <c r="J114" s="14">
        <v>0</v>
      </c>
      <c r="K114" s="14">
        <v>0</v>
      </c>
      <c r="L114" s="12">
        <v>2</v>
      </c>
      <c r="M114" s="1">
        <v>3</v>
      </c>
      <c r="N114" s="14">
        <v>0</v>
      </c>
      <c r="O114" s="12">
        <v>2</v>
      </c>
      <c r="P114" s="1">
        <v>3</v>
      </c>
      <c r="Q114" s="1">
        <v>3</v>
      </c>
      <c r="R114" s="1">
        <v>3</v>
      </c>
      <c r="S114" s="1">
        <v>3</v>
      </c>
      <c r="T114" s="1">
        <v>3</v>
      </c>
      <c r="U114" s="46">
        <v>0</v>
      </c>
      <c r="V114" s="1">
        <v>3</v>
      </c>
      <c r="W114" s="12">
        <v>0</v>
      </c>
      <c r="X114" s="1">
        <v>1</v>
      </c>
      <c r="Y114" s="12">
        <v>2</v>
      </c>
      <c r="Z114" s="1">
        <v>0</v>
      </c>
      <c r="AA114" s="1">
        <v>0</v>
      </c>
      <c r="AB114" s="1">
        <v>0</v>
      </c>
      <c r="AC114" s="1">
        <v>3</v>
      </c>
      <c r="AD114" s="1">
        <v>3</v>
      </c>
      <c r="AE114" s="46">
        <v>2</v>
      </c>
      <c r="AF114" s="1">
        <v>3</v>
      </c>
      <c r="AG114" s="1">
        <v>3</v>
      </c>
      <c r="AH114" s="12">
        <v>2</v>
      </c>
      <c r="AI114" s="1">
        <v>3</v>
      </c>
      <c r="AJ114" s="1">
        <v>3</v>
      </c>
      <c r="AK114" s="1">
        <v>3</v>
      </c>
      <c r="AL114" s="12">
        <v>2</v>
      </c>
      <c r="AM114" s="1">
        <v>3</v>
      </c>
      <c r="AN114" s="12">
        <v>2</v>
      </c>
      <c r="AO114" s="1">
        <v>3</v>
      </c>
      <c r="AP114" s="12">
        <v>2</v>
      </c>
      <c r="AQ114" s="1">
        <v>3</v>
      </c>
      <c r="AR114" s="12">
        <v>2</v>
      </c>
      <c r="AS114" s="1">
        <v>3</v>
      </c>
      <c r="AT114" s="1">
        <v>3</v>
      </c>
      <c r="AU114" s="12">
        <v>2</v>
      </c>
      <c r="AV114" s="1">
        <v>3</v>
      </c>
      <c r="AW114" s="12">
        <v>0</v>
      </c>
      <c r="AX114" s="1">
        <v>0</v>
      </c>
      <c r="AY114" s="3">
        <v>3</v>
      </c>
      <c r="AZ114" s="27">
        <f t="shared" si="31"/>
        <v>20</v>
      </c>
      <c r="BA114" s="27">
        <f t="shared" si="32"/>
        <v>54</v>
      </c>
      <c r="BB114" s="27">
        <f t="shared" si="30"/>
        <v>2</v>
      </c>
      <c r="BC114" s="27">
        <f t="shared" si="28"/>
        <v>76</v>
      </c>
      <c r="BD114" s="27">
        <f t="shared" si="33"/>
        <v>91.6</v>
      </c>
      <c r="BE114" s="30">
        <v>9</v>
      </c>
      <c r="BF114" s="30">
        <v>3</v>
      </c>
    </row>
    <row r="115" spans="1:58" ht="30" customHeight="1" x14ac:dyDescent="0.2">
      <c r="A115" s="35" t="s">
        <v>78</v>
      </c>
      <c r="B115" s="9">
        <v>113</v>
      </c>
      <c r="C115" s="34" t="s">
        <v>79</v>
      </c>
      <c r="D115" s="12">
        <v>1</v>
      </c>
      <c r="E115" s="1">
        <v>3</v>
      </c>
      <c r="F115" s="1">
        <v>3</v>
      </c>
      <c r="G115" s="1">
        <v>3</v>
      </c>
      <c r="H115" s="12">
        <v>0</v>
      </c>
      <c r="I115" s="14">
        <v>0</v>
      </c>
      <c r="J115" s="14">
        <v>0</v>
      </c>
      <c r="K115" s="14">
        <v>0</v>
      </c>
      <c r="L115" s="12">
        <v>2</v>
      </c>
      <c r="M115" s="1">
        <v>3</v>
      </c>
      <c r="N115" s="14">
        <v>0</v>
      </c>
      <c r="O115" s="12">
        <v>2</v>
      </c>
      <c r="P115" s="1">
        <v>3</v>
      </c>
      <c r="Q115" s="1">
        <v>3</v>
      </c>
      <c r="R115" s="1">
        <v>3</v>
      </c>
      <c r="S115" s="1">
        <v>3</v>
      </c>
      <c r="T115" s="1">
        <v>3</v>
      </c>
      <c r="U115" s="46">
        <v>0</v>
      </c>
      <c r="V115" s="1">
        <v>3</v>
      </c>
      <c r="W115" s="12">
        <v>1</v>
      </c>
      <c r="X115" s="1">
        <v>3</v>
      </c>
      <c r="Y115" s="12">
        <v>2</v>
      </c>
      <c r="Z115" s="1">
        <v>0</v>
      </c>
      <c r="AA115" s="1">
        <v>0</v>
      </c>
      <c r="AB115" s="1">
        <v>0</v>
      </c>
      <c r="AC115" s="1">
        <v>3</v>
      </c>
      <c r="AD115" s="1">
        <v>3</v>
      </c>
      <c r="AE115" s="46">
        <v>2</v>
      </c>
      <c r="AF115" s="1">
        <v>3</v>
      </c>
      <c r="AG115" s="1">
        <v>3</v>
      </c>
      <c r="AH115" s="12">
        <v>2</v>
      </c>
      <c r="AI115" s="1">
        <v>3</v>
      </c>
      <c r="AJ115" s="1">
        <v>3</v>
      </c>
      <c r="AK115" s="1">
        <v>3</v>
      </c>
      <c r="AL115" s="12">
        <v>0</v>
      </c>
      <c r="AM115" s="1">
        <v>1</v>
      </c>
      <c r="AN115" s="12">
        <v>0</v>
      </c>
      <c r="AO115" s="1">
        <v>1</v>
      </c>
      <c r="AP115" s="12">
        <v>1</v>
      </c>
      <c r="AQ115" s="1">
        <v>3</v>
      </c>
      <c r="AR115" s="12">
        <v>2</v>
      </c>
      <c r="AS115" s="1">
        <v>3</v>
      </c>
      <c r="AT115" s="1">
        <v>3</v>
      </c>
      <c r="AU115" s="12">
        <v>2</v>
      </c>
      <c r="AV115" s="1">
        <v>3</v>
      </c>
      <c r="AW115" s="12">
        <v>2</v>
      </c>
      <c r="AX115" s="1">
        <v>2</v>
      </c>
      <c r="AY115" s="3">
        <v>4</v>
      </c>
      <c r="AZ115" s="27">
        <f t="shared" si="31"/>
        <v>15</v>
      </c>
      <c r="BA115" s="27">
        <f t="shared" si="32"/>
        <v>53</v>
      </c>
      <c r="BB115" s="27">
        <f t="shared" si="30"/>
        <v>2</v>
      </c>
      <c r="BC115" s="27">
        <f t="shared" si="28"/>
        <v>70</v>
      </c>
      <c r="BD115" s="27">
        <f t="shared" si="33"/>
        <v>84.3</v>
      </c>
      <c r="BE115" s="30">
        <v>9</v>
      </c>
      <c r="BF115" s="30">
        <v>1</v>
      </c>
    </row>
    <row r="116" spans="1:58" ht="30" customHeight="1" x14ac:dyDescent="0.2">
      <c r="A116" s="35" t="s">
        <v>78</v>
      </c>
      <c r="B116" s="9">
        <v>114</v>
      </c>
      <c r="C116" s="34" t="s">
        <v>80</v>
      </c>
      <c r="D116" s="12">
        <v>1</v>
      </c>
      <c r="E116" s="1">
        <v>2</v>
      </c>
      <c r="F116" s="1">
        <v>3</v>
      </c>
      <c r="G116" s="1">
        <v>3</v>
      </c>
      <c r="H116" s="12">
        <v>0</v>
      </c>
      <c r="I116" s="14">
        <v>0</v>
      </c>
      <c r="J116" s="14">
        <v>0</v>
      </c>
      <c r="K116" s="14">
        <v>0</v>
      </c>
      <c r="L116" s="12">
        <v>2</v>
      </c>
      <c r="M116" s="1">
        <v>2</v>
      </c>
      <c r="N116" s="14">
        <v>0</v>
      </c>
      <c r="O116" s="12">
        <v>2</v>
      </c>
      <c r="P116" s="1">
        <v>3</v>
      </c>
      <c r="Q116" s="1">
        <v>3</v>
      </c>
      <c r="R116" s="1">
        <v>3</v>
      </c>
      <c r="S116" s="1">
        <v>3</v>
      </c>
      <c r="T116" s="1">
        <v>3</v>
      </c>
      <c r="U116" s="46">
        <v>0</v>
      </c>
      <c r="V116" s="1">
        <v>3</v>
      </c>
      <c r="W116" s="12">
        <v>0</v>
      </c>
      <c r="X116" s="1">
        <v>1</v>
      </c>
      <c r="Y116" s="12">
        <v>2</v>
      </c>
      <c r="Z116" s="1">
        <v>0</v>
      </c>
      <c r="AA116" s="1">
        <v>0</v>
      </c>
      <c r="AB116" s="1">
        <v>0</v>
      </c>
      <c r="AC116" s="1">
        <v>3</v>
      </c>
      <c r="AD116" s="1">
        <v>3</v>
      </c>
      <c r="AE116" s="46">
        <v>2</v>
      </c>
      <c r="AF116" s="1">
        <v>3</v>
      </c>
      <c r="AG116" s="1">
        <v>3</v>
      </c>
      <c r="AH116" s="12">
        <v>2</v>
      </c>
      <c r="AI116" s="1">
        <v>3</v>
      </c>
      <c r="AJ116" s="1">
        <v>3</v>
      </c>
      <c r="AK116" s="1">
        <v>3</v>
      </c>
      <c r="AL116" s="12">
        <v>2</v>
      </c>
      <c r="AM116" s="1">
        <v>3</v>
      </c>
      <c r="AN116" s="12">
        <v>2</v>
      </c>
      <c r="AO116" s="1">
        <v>3</v>
      </c>
      <c r="AP116" s="12">
        <v>2</v>
      </c>
      <c r="AQ116" s="1">
        <v>3</v>
      </c>
      <c r="AR116" s="12">
        <v>2</v>
      </c>
      <c r="AS116" s="1">
        <v>3</v>
      </c>
      <c r="AT116" s="1">
        <v>3</v>
      </c>
      <c r="AU116" s="12">
        <v>1</v>
      </c>
      <c r="AV116" s="1">
        <v>0</v>
      </c>
      <c r="AW116" s="12">
        <v>1</v>
      </c>
      <c r="AX116" s="1">
        <v>3</v>
      </c>
      <c r="AY116" s="3">
        <v>3</v>
      </c>
      <c r="AZ116" s="27">
        <f t="shared" si="31"/>
        <v>18</v>
      </c>
      <c r="BA116" s="27">
        <f t="shared" si="32"/>
        <v>50</v>
      </c>
      <c r="BB116" s="27">
        <f t="shared" si="30"/>
        <v>2</v>
      </c>
      <c r="BC116" s="27">
        <f t="shared" si="28"/>
        <v>70</v>
      </c>
      <c r="BD116" s="27">
        <f t="shared" si="33"/>
        <v>84.3</v>
      </c>
      <c r="BE116" s="30">
        <v>2</v>
      </c>
      <c r="BF116" s="30">
        <v>0</v>
      </c>
    </row>
    <row r="117" spans="1:58" ht="30" customHeight="1" x14ac:dyDescent="0.2">
      <c r="A117" s="40" t="s">
        <v>78</v>
      </c>
      <c r="B117" s="9">
        <v>115</v>
      </c>
      <c r="C117" s="10" t="s">
        <v>203</v>
      </c>
      <c r="D117" s="12">
        <v>2</v>
      </c>
      <c r="E117" s="1">
        <v>3</v>
      </c>
      <c r="F117" s="1">
        <v>3</v>
      </c>
      <c r="G117" s="1">
        <v>3</v>
      </c>
      <c r="H117" s="12">
        <v>0</v>
      </c>
      <c r="I117" s="66">
        <v>0</v>
      </c>
      <c r="J117" s="66">
        <v>0</v>
      </c>
      <c r="K117" s="66">
        <v>0</v>
      </c>
      <c r="L117" s="12">
        <v>2</v>
      </c>
      <c r="M117" s="1">
        <v>3</v>
      </c>
      <c r="N117" s="14">
        <v>0</v>
      </c>
      <c r="O117" s="12">
        <v>2</v>
      </c>
      <c r="P117" s="1">
        <v>3</v>
      </c>
      <c r="Q117" s="1">
        <v>3</v>
      </c>
      <c r="R117" s="1">
        <v>3</v>
      </c>
      <c r="S117" s="1">
        <v>3</v>
      </c>
      <c r="T117" s="1">
        <v>3</v>
      </c>
      <c r="U117" s="46">
        <v>0</v>
      </c>
      <c r="V117" s="1">
        <v>3</v>
      </c>
      <c r="W117" s="12">
        <v>2</v>
      </c>
      <c r="X117" s="1">
        <v>3</v>
      </c>
      <c r="Y117" s="12">
        <v>2</v>
      </c>
      <c r="Z117" s="1">
        <v>0</v>
      </c>
      <c r="AA117" s="1">
        <v>0</v>
      </c>
      <c r="AB117" s="1">
        <v>0</v>
      </c>
      <c r="AC117" s="1">
        <v>3</v>
      </c>
      <c r="AD117" s="1">
        <v>3</v>
      </c>
      <c r="AE117" s="46">
        <v>2</v>
      </c>
      <c r="AF117" s="1">
        <v>3</v>
      </c>
      <c r="AG117" s="1">
        <v>3</v>
      </c>
      <c r="AH117" s="12">
        <v>2</v>
      </c>
      <c r="AI117" s="1">
        <v>3</v>
      </c>
      <c r="AJ117" s="1">
        <v>3</v>
      </c>
      <c r="AK117" s="1">
        <v>3</v>
      </c>
      <c r="AL117" s="12">
        <v>2</v>
      </c>
      <c r="AM117" s="1">
        <v>2</v>
      </c>
      <c r="AN117" s="12">
        <v>2</v>
      </c>
      <c r="AO117" s="1">
        <v>3</v>
      </c>
      <c r="AP117" s="12">
        <v>2</v>
      </c>
      <c r="AQ117" s="1">
        <v>3</v>
      </c>
      <c r="AR117" s="12">
        <v>2</v>
      </c>
      <c r="AS117" s="1">
        <v>3</v>
      </c>
      <c r="AT117" s="1">
        <v>3</v>
      </c>
      <c r="AU117" s="12">
        <v>1</v>
      </c>
      <c r="AV117" s="39">
        <v>0</v>
      </c>
      <c r="AW117" s="12">
        <v>0</v>
      </c>
      <c r="AX117" s="1">
        <v>0</v>
      </c>
      <c r="AY117" s="3">
        <v>3</v>
      </c>
      <c r="AZ117" s="27">
        <f t="shared" si="31"/>
        <v>21</v>
      </c>
      <c r="BA117" s="27">
        <f t="shared" si="32"/>
        <v>53</v>
      </c>
      <c r="BB117" s="27">
        <f t="shared" si="30"/>
        <v>2</v>
      </c>
      <c r="BC117" s="27">
        <f t="shared" si="28"/>
        <v>76</v>
      </c>
      <c r="BD117" s="27">
        <f t="shared" si="33"/>
        <v>91.6</v>
      </c>
      <c r="BE117" s="30">
        <v>1</v>
      </c>
      <c r="BF117" s="30">
        <v>0</v>
      </c>
    </row>
    <row r="118" spans="1:58" ht="30" customHeight="1" x14ac:dyDescent="0.2">
      <c r="A118" s="40" t="s">
        <v>78</v>
      </c>
      <c r="B118" s="9">
        <v>116</v>
      </c>
      <c r="C118" s="10" t="s">
        <v>204</v>
      </c>
      <c r="D118" s="12">
        <v>2</v>
      </c>
      <c r="E118" s="1">
        <v>2</v>
      </c>
      <c r="F118" s="1">
        <v>3</v>
      </c>
      <c r="G118" s="1">
        <v>3</v>
      </c>
      <c r="H118" s="12">
        <v>0</v>
      </c>
      <c r="I118" s="66">
        <v>0</v>
      </c>
      <c r="J118" s="66">
        <v>0</v>
      </c>
      <c r="K118" s="66">
        <v>0</v>
      </c>
      <c r="L118" s="12">
        <v>1</v>
      </c>
      <c r="M118" s="1">
        <v>3</v>
      </c>
      <c r="N118" s="14">
        <v>0</v>
      </c>
      <c r="O118" s="12">
        <v>2</v>
      </c>
      <c r="P118" s="1">
        <v>3</v>
      </c>
      <c r="Q118" s="1">
        <v>3</v>
      </c>
      <c r="R118" s="1">
        <v>3</v>
      </c>
      <c r="S118" s="1">
        <v>3</v>
      </c>
      <c r="T118" s="1">
        <v>3</v>
      </c>
      <c r="U118" s="46">
        <v>0</v>
      </c>
      <c r="V118" s="1">
        <v>3</v>
      </c>
      <c r="W118" s="12">
        <v>0</v>
      </c>
      <c r="X118" s="1">
        <v>1</v>
      </c>
      <c r="Y118" s="12">
        <v>2</v>
      </c>
      <c r="Z118" s="1">
        <v>0</v>
      </c>
      <c r="AA118" s="1">
        <v>0</v>
      </c>
      <c r="AB118" s="1">
        <v>0</v>
      </c>
      <c r="AC118" s="1">
        <v>3</v>
      </c>
      <c r="AD118" s="1">
        <v>3</v>
      </c>
      <c r="AE118" s="46">
        <v>2</v>
      </c>
      <c r="AF118" s="1">
        <v>3</v>
      </c>
      <c r="AG118" s="1">
        <v>3</v>
      </c>
      <c r="AH118" s="12">
        <v>2</v>
      </c>
      <c r="AI118" s="1">
        <v>3</v>
      </c>
      <c r="AJ118" s="1">
        <v>3</v>
      </c>
      <c r="AK118" s="1">
        <v>3</v>
      </c>
      <c r="AL118" s="12">
        <v>2</v>
      </c>
      <c r="AM118" s="1">
        <v>3</v>
      </c>
      <c r="AN118" s="12">
        <v>0</v>
      </c>
      <c r="AO118" s="1">
        <v>1</v>
      </c>
      <c r="AP118" s="12">
        <v>0</v>
      </c>
      <c r="AQ118" s="1">
        <v>1</v>
      </c>
      <c r="AR118" s="12">
        <v>2</v>
      </c>
      <c r="AS118" s="1">
        <v>3</v>
      </c>
      <c r="AT118" s="1">
        <v>3</v>
      </c>
      <c r="AU118" s="12">
        <v>2</v>
      </c>
      <c r="AV118" s="1">
        <v>2</v>
      </c>
      <c r="AW118" s="12">
        <v>2</v>
      </c>
      <c r="AX118" s="1">
        <v>3</v>
      </c>
      <c r="AY118" s="3">
        <v>3</v>
      </c>
      <c r="AZ118" s="27">
        <f t="shared" si="31"/>
        <v>15</v>
      </c>
      <c r="BA118" s="27">
        <f t="shared" si="32"/>
        <v>49</v>
      </c>
      <c r="BB118" s="27">
        <f t="shared" si="30"/>
        <v>2</v>
      </c>
      <c r="BC118" s="27">
        <f t="shared" si="28"/>
        <v>66</v>
      </c>
      <c r="BD118" s="27">
        <f t="shared" si="33"/>
        <v>79.5</v>
      </c>
      <c r="BE118" s="30">
        <v>2</v>
      </c>
      <c r="BF118" s="30">
        <v>0</v>
      </c>
    </row>
    <row r="119" spans="1:58" ht="30" customHeight="1" x14ac:dyDescent="0.2">
      <c r="A119" s="40" t="s">
        <v>78</v>
      </c>
      <c r="B119" s="9">
        <v>117</v>
      </c>
      <c r="C119" s="10" t="s">
        <v>205</v>
      </c>
      <c r="D119" s="12">
        <v>2</v>
      </c>
      <c r="E119" s="1">
        <v>3</v>
      </c>
      <c r="F119" s="1">
        <v>3</v>
      </c>
      <c r="G119" s="1">
        <v>3</v>
      </c>
      <c r="H119" s="12">
        <v>0</v>
      </c>
      <c r="I119" s="66">
        <v>0</v>
      </c>
      <c r="J119" s="66">
        <v>0</v>
      </c>
      <c r="K119" s="66">
        <v>0</v>
      </c>
      <c r="L119" s="12">
        <v>2</v>
      </c>
      <c r="M119" s="1">
        <v>3</v>
      </c>
      <c r="N119" s="14">
        <v>0</v>
      </c>
      <c r="O119" s="12">
        <v>2</v>
      </c>
      <c r="P119" s="1">
        <v>3</v>
      </c>
      <c r="Q119" s="1">
        <v>3</v>
      </c>
      <c r="R119" s="1">
        <v>3</v>
      </c>
      <c r="S119" s="1">
        <v>3</v>
      </c>
      <c r="T119" s="1">
        <v>3</v>
      </c>
      <c r="U119" s="46">
        <v>2</v>
      </c>
      <c r="V119" s="1">
        <v>3</v>
      </c>
      <c r="W119" s="12">
        <v>2</v>
      </c>
      <c r="X119" s="1">
        <v>3</v>
      </c>
      <c r="Y119" s="12">
        <v>2</v>
      </c>
      <c r="Z119" s="1">
        <v>0</v>
      </c>
      <c r="AA119" s="1">
        <v>0</v>
      </c>
      <c r="AB119" s="1">
        <v>0</v>
      </c>
      <c r="AC119" s="1">
        <v>3</v>
      </c>
      <c r="AD119" s="1">
        <v>3</v>
      </c>
      <c r="AE119" s="46">
        <v>2</v>
      </c>
      <c r="AF119" s="1">
        <v>3</v>
      </c>
      <c r="AG119" s="1">
        <v>3</v>
      </c>
      <c r="AH119" s="12">
        <v>2</v>
      </c>
      <c r="AI119" s="1">
        <v>3</v>
      </c>
      <c r="AJ119" s="1">
        <v>3</v>
      </c>
      <c r="AK119" s="1">
        <v>3</v>
      </c>
      <c r="AL119" s="12">
        <v>2</v>
      </c>
      <c r="AM119" s="1">
        <v>3</v>
      </c>
      <c r="AN119" s="12">
        <v>2</v>
      </c>
      <c r="AO119" s="1">
        <v>3</v>
      </c>
      <c r="AP119" s="12">
        <v>2</v>
      </c>
      <c r="AQ119" s="1">
        <v>3</v>
      </c>
      <c r="AR119" s="12">
        <v>2</v>
      </c>
      <c r="AS119" s="1">
        <v>3</v>
      </c>
      <c r="AT119" s="1">
        <v>3</v>
      </c>
      <c r="AU119" s="12">
        <v>2</v>
      </c>
      <c r="AV119" s="1">
        <v>1</v>
      </c>
      <c r="AW119" s="12">
        <v>2</v>
      </c>
      <c r="AX119" s="1">
        <v>3</v>
      </c>
      <c r="AY119" s="3">
        <v>3</v>
      </c>
      <c r="AZ119" s="27">
        <f t="shared" si="31"/>
        <v>22</v>
      </c>
      <c r="BA119" s="27">
        <f t="shared" si="32"/>
        <v>55</v>
      </c>
      <c r="BB119" s="27">
        <f t="shared" si="30"/>
        <v>4</v>
      </c>
      <c r="BC119" s="27">
        <f t="shared" si="28"/>
        <v>81</v>
      </c>
      <c r="BD119" s="27">
        <f t="shared" si="33"/>
        <v>97.6</v>
      </c>
      <c r="BE119" s="30">
        <v>1</v>
      </c>
      <c r="BF119" s="30">
        <v>0</v>
      </c>
    </row>
    <row r="120" spans="1:58" ht="30" customHeight="1" x14ac:dyDescent="0.2">
      <c r="A120" s="40" t="s">
        <v>78</v>
      </c>
      <c r="B120" s="9">
        <v>118</v>
      </c>
      <c r="C120" s="10" t="s">
        <v>206</v>
      </c>
      <c r="D120" s="12">
        <v>2</v>
      </c>
      <c r="E120" s="1">
        <v>3</v>
      </c>
      <c r="F120" s="1">
        <v>3</v>
      </c>
      <c r="G120" s="1">
        <v>3</v>
      </c>
      <c r="H120" s="12">
        <v>0</v>
      </c>
      <c r="I120" s="66">
        <v>0</v>
      </c>
      <c r="J120" s="66">
        <v>0</v>
      </c>
      <c r="K120" s="66">
        <v>0</v>
      </c>
      <c r="L120" s="12">
        <v>2</v>
      </c>
      <c r="M120" s="1">
        <v>3</v>
      </c>
      <c r="N120" s="14">
        <v>0</v>
      </c>
      <c r="O120" s="12">
        <v>2</v>
      </c>
      <c r="P120" s="1">
        <v>3</v>
      </c>
      <c r="Q120" s="1">
        <v>3</v>
      </c>
      <c r="R120" s="1">
        <v>3</v>
      </c>
      <c r="S120" s="1">
        <v>3</v>
      </c>
      <c r="T120" s="1">
        <v>3</v>
      </c>
      <c r="U120" s="46">
        <v>2</v>
      </c>
      <c r="V120" s="1">
        <v>3</v>
      </c>
      <c r="W120" s="12">
        <v>2</v>
      </c>
      <c r="X120" s="1">
        <v>3</v>
      </c>
      <c r="Y120" s="12">
        <v>2</v>
      </c>
      <c r="Z120" s="1">
        <v>3</v>
      </c>
      <c r="AA120" s="1">
        <v>3</v>
      </c>
      <c r="AB120" s="1">
        <v>3</v>
      </c>
      <c r="AC120" s="1">
        <v>0</v>
      </c>
      <c r="AD120" s="1">
        <v>3</v>
      </c>
      <c r="AE120" s="46">
        <v>2</v>
      </c>
      <c r="AF120" s="1">
        <v>3</v>
      </c>
      <c r="AG120" s="1">
        <v>3</v>
      </c>
      <c r="AH120" s="12">
        <v>2</v>
      </c>
      <c r="AI120" s="1">
        <v>3</v>
      </c>
      <c r="AJ120" s="1">
        <v>3</v>
      </c>
      <c r="AK120" s="1">
        <v>3</v>
      </c>
      <c r="AL120" s="12">
        <v>2</v>
      </c>
      <c r="AM120" s="1">
        <v>3</v>
      </c>
      <c r="AN120" s="12">
        <v>2</v>
      </c>
      <c r="AO120" s="1">
        <v>3</v>
      </c>
      <c r="AP120" s="12">
        <v>2</v>
      </c>
      <c r="AQ120" s="1">
        <v>3</v>
      </c>
      <c r="AR120" s="12">
        <v>2</v>
      </c>
      <c r="AS120" s="1">
        <v>3</v>
      </c>
      <c r="AT120" s="1">
        <v>3</v>
      </c>
      <c r="AU120" s="12">
        <v>2</v>
      </c>
      <c r="AV120" s="1">
        <v>3</v>
      </c>
      <c r="AW120" s="12">
        <v>0</v>
      </c>
      <c r="AX120" s="1">
        <v>0</v>
      </c>
      <c r="AY120" s="3">
        <v>4</v>
      </c>
      <c r="AZ120" s="27">
        <f t="shared" si="31"/>
        <v>22</v>
      </c>
      <c r="BA120" s="27">
        <f t="shared" si="32"/>
        <v>57</v>
      </c>
      <c r="BB120" s="27">
        <f t="shared" si="30"/>
        <v>4</v>
      </c>
      <c r="BC120" s="27">
        <f t="shared" si="28"/>
        <v>83</v>
      </c>
      <c r="BD120" s="27">
        <f t="shared" si="33"/>
        <v>100</v>
      </c>
      <c r="BE120" s="30">
        <v>0</v>
      </c>
      <c r="BF120" s="30">
        <v>0</v>
      </c>
    </row>
    <row r="121" spans="1:58" ht="30" customHeight="1" x14ac:dyDescent="0.2">
      <c r="A121" s="8" t="s">
        <v>78</v>
      </c>
      <c r="B121" s="9">
        <v>119</v>
      </c>
      <c r="C121" s="10" t="s">
        <v>207</v>
      </c>
      <c r="D121" s="12">
        <v>2</v>
      </c>
      <c r="E121" s="1">
        <v>3</v>
      </c>
      <c r="F121" s="1">
        <v>3</v>
      </c>
      <c r="G121" s="1">
        <v>3</v>
      </c>
      <c r="H121" s="12">
        <v>0</v>
      </c>
      <c r="I121" s="66">
        <v>0</v>
      </c>
      <c r="J121" s="66">
        <v>0</v>
      </c>
      <c r="K121" s="66">
        <v>0</v>
      </c>
      <c r="L121" s="12">
        <v>1</v>
      </c>
      <c r="M121" s="1">
        <v>1</v>
      </c>
      <c r="N121" s="14">
        <v>0</v>
      </c>
      <c r="O121" s="12">
        <v>2</v>
      </c>
      <c r="P121" s="1">
        <v>3</v>
      </c>
      <c r="Q121" s="1">
        <v>1</v>
      </c>
      <c r="R121" s="1">
        <v>1</v>
      </c>
      <c r="S121" s="1">
        <v>1</v>
      </c>
      <c r="T121" s="1">
        <v>2</v>
      </c>
      <c r="U121" s="46">
        <v>2</v>
      </c>
      <c r="V121" s="1">
        <v>3</v>
      </c>
      <c r="W121" s="12">
        <v>2</v>
      </c>
      <c r="X121" s="1">
        <v>3</v>
      </c>
      <c r="Y121" s="12">
        <v>2</v>
      </c>
      <c r="Z121" s="1">
        <v>0</v>
      </c>
      <c r="AA121" s="1">
        <v>0</v>
      </c>
      <c r="AB121" s="1">
        <v>0</v>
      </c>
      <c r="AC121" s="1">
        <v>3</v>
      </c>
      <c r="AD121" s="1">
        <v>3</v>
      </c>
      <c r="AE121" s="46">
        <v>2</v>
      </c>
      <c r="AF121" s="1">
        <v>3</v>
      </c>
      <c r="AG121" s="1">
        <v>3</v>
      </c>
      <c r="AH121" s="12">
        <v>2</v>
      </c>
      <c r="AI121" s="1">
        <v>3</v>
      </c>
      <c r="AJ121" s="1">
        <v>3</v>
      </c>
      <c r="AK121" s="1">
        <v>3</v>
      </c>
      <c r="AL121" s="12">
        <v>2</v>
      </c>
      <c r="AM121" s="1">
        <v>3</v>
      </c>
      <c r="AN121" s="12">
        <v>1</v>
      </c>
      <c r="AO121" s="1">
        <v>3</v>
      </c>
      <c r="AP121" s="12">
        <v>2</v>
      </c>
      <c r="AQ121" s="1">
        <v>3</v>
      </c>
      <c r="AR121" s="12">
        <v>2</v>
      </c>
      <c r="AS121" s="1">
        <v>3</v>
      </c>
      <c r="AT121" s="1">
        <v>3</v>
      </c>
      <c r="AU121" s="12">
        <v>2</v>
      </c>
      <c r="AV121" s="1">
        <v>3</v>
      </c>
      <c r="AW121" s="12">
        <v>1</v>
      </c>
      <c r="AX121" s="1">
        <v>3</v>
      </c>
      <c r="AY121" s="3">
        <v>3</v>
      </c>
      <c r="AZ121" s="27">
        <f t="shared" si="31"/>
        <v>20</v>
      </c>
      <c r="BA121" s="27">
        <f t="shared" si="32"/>
        <v>54</v>
      </c>
      <c r="BB121" s="27">
        <f t="shared" si="30"/>
        <v>4</v>
      </c>
      <c r="BC121" s="27">
        <f t="shared" si="28"/>
        <v>78</v>
      </c>
      <c r="BD121" s="27">
        <f t="shared" si="33"/>
        <v>94</v>
      </c>
      <c r="BE121" s="30">
        <v>0</v>
      </c>
      <c r="BF121" s="30">
        <v>0</v>
      </c>
    </row>
    <row r="122" spans="1:58" ht="30" customHeight="1" x14ac:dyDescent="0.2">
      <c r="A122" s="8" t="s">
        <v>78</v>
      </c>
      <c r="B122" s="9">
        <v>120</v>
      </c>
      <c r="C122" s="64" t="s">
        <v>169</v>
      </c>
      <c r="D122" s="12">
        <v>1</v>
      </c>
      <c r="E122" s="1">
        <v>3</v>
      </c>
      <c r="F122" s="1">
        <v>3</v>
      </c>
      <c r="G122" s="1">
        <v>3</v>
      </c>
      <c r="H122" s="12">
        <v>0</v>
      </c>
      <c r="I122" s="66">
        <v>0</v>
      </c>
      <c r="J122" s="66">
        <v>0</v>
      </c>
      <c r="K122" s="66">
        <v>0</v>
      </c>
      <c r="L122" s="12">
        <v>0</v>
      </c>
      <c r="M122" s="1">
        <v>1</v>
      </c>
      <c r="N122" s="14">
        <v>0</v>
      </c>
      <c r="O122" s="12">
        <v>2</v>
      </c>
      <c r="P122" s="1">
        <v>3</v>
      </c>
      <c r="Q122" s="1">
        <v>0</v>
      </c>
      <c r="R122" s="1">
        <v>0</v>
      </c>
      <c r="S122" s="1">
        <v>3</v>
      </c>
      <c r="T122" s="1">
        <v>3</v>
      </c>
      <c r="U122" s="46">
        <v>0</v>
      </c>
      <c r="V122" s="1">
        <v>3</v>
      </c>
      <c r="W122" s="12">
        <v>0</v>
      </c>
      <c r="X122" s="1">
        <v>1</v>
      </c>
      <c r="Y122" s="12">
        <v>2</v>
      </c>
      <c r="Z122" s="1">
        <v>0</v>
      </c>
      <c r="AA122" s="1">
        <v>0</v>
      </c>
      <c r="AB122" s="1">
        <v>0</v>
      </c>
      <c r="AC122" s="1">
        <v>3</v>
      </c>
      <c r="AD122" s="1">
        <v>3</v>
      </c>
      <c r="AE122" s="46">
        <v>2</v>
      </c>
      <c r="AF122" s="1">
        <v>3</v>
      </c>
      <c r="AG122" s="1">
        <v>1</v>
      </c>
      <c r="AH122" s="12">
        <v>2</v>
      </c>
      <c r="AI122" s="1">
        <v>3</v>
      </c>
      <c r="AJ122" s="1">
        <v>3</v>
      </c>
      <c r="AK122" s="1">
        <v>3</v>
      </c>
      <c r="AL122" s="12">
        <v>0</v>
      </c>
      <c r="AM122" s="1">
        <v>0</v>
      </c>
      <c r="AN122" s="12">
        <v>1</v>
      </c>
      <c r="AO122" s="1">
        <v>2</v>
      </c>
      <c r="AP122" s="12">
        <v>0</v>
      </c>
      <c r="AQ122" s="1">
        <v>0</v>
      </c>
      <c r="AR122" s="12">
        <v>0</v>
      </c>
      <c r="AS122" s="1">
        <v>1</v>
      </c>
      <c r="AT122" s="1">
        <v>1</v>
      </c>
      <c r="AU122" s="12">
        <v>1</v>
      </c>
      <c r="AV122" s="1">
        <v>3</v>
      </c>
      <c r="AW122" s="12">
        <v>2</v>
      </c>
      <c r="AX122" s="1">
        <v>2</v>
      </c>
      <c r="AY122" s="3">
        <v>3</v>
      </c>
      <c r="AZ122" s="27">
        <f t="shared" si="31"/>
        <v>9</v>
      </c>
      <c r="BA122" s="27">
        <f t="shared" si="32"/>
        <v>40</v>
      </c>
      <c r="BB122" s="27">
        <f t="shared" si="30"/>
        <v>2</v>
      </c>
      <c r="BC122" s="27">
        <f t="shared" si="28"/>
        <v>51</v>
      </c>
      <c r="BD122" s="27">
        <f t="shared" si="33"/>
        <v>61.4</v>
      </c>
      <c r="BE122" s="30">
        <v>14</v>
      </c>
      <c r="BF122" s="30">
        <v>4</v>
      </c>
    </row>
    <row r="123" spans="1:58" ht="30" customHeight="1" x14ac:dyDescent="0.2">
      <c r="A123" s="8" t="s">
        <v>78</v>
      </c>
      <c r="B123" s="9">
        <v>121</v>
      </c>
      <c r="C123" s="68" t="s">
        <v>170</v>
      </c>
      <c r="D123" s="12">
        <v>2</v>
      </c>
      <c r="E123" s="1">
        <v>3</v>
      </c>
      <c r="F123" s="1">
        <v>0</v>
      </c>
      <c r="G123" s="1">
        <v>3</v>
      </c>
      <c r="H123" s="12">
        <v>0</v>
      </c>
      <c r="I123" s="66">
        <v>0</v>
      </c>
      <c r="J123" s="66">
        <v>0</v>
      </c>
      <c r="K123" s="66">
        <v>0</v>
      </c>
      <c r="L123" s="12">
        <v>2</v>
      </c>
      <c r="M123" s="1">
        <v>3</v>
      </c>
      <c r="N123" s="14">
        <v>0</v>
      </c>
      <c r="O123" s="12">
        <v>2</v>
      </c>
      <c r="P123" s="1">
        <v>3</v>
      </c>
      <c r="Q123" s="1">
        <v>0</v>
      </c>
      <c r="R123" s="1">
        <v>0</v>
      </c>
      <c r="S123" s="1">
        <v>0</v>
      </c>
      <c r="T123" s="1">
        <v>3</v>
      </c>
      <c r="U123" s="46">
        <v>0</v>
      </c>
      <c r="V123" s="1">
        <v>0</v>
      </c>
      <c r="W123" s="12">
        <v>1</v>
      </c>
      <c r="X123" s="1">
        <v>2</v>
      </c>
      <c r="Y123" s="12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46">
        <v>0</v>
      </c>
      <c r="AF123" s="1">
        <v>0</v>
      </c>
      <c r="AG123" s="1">
        <v>0</v>
      </c>
      <c r="AH123" s="12">
        <v>0</v>
      </c>
      <c r="AI123" s="1">
        <v>0</v>
      </c>
      <c r="AJ123" s="1">
        <v>0</v>
      </c>
      <c r="AK123" s="1">
        <v>0</v>
      </c>
      <c r="AL123" s="12">
        <v>1</v>
      </c>
      <c r="AM123" s="1">
        <v>3</v>
      </c>
      <c r="AN123" s="12">
        <v>0</v>
      </c>
      <c r="AO123" s="1">
        <v>0</v>
      </c>
      <c r="AP123" s="12">
        <v>1</v>
      </c>
      <c r="AQ123" s="1">
        <v>3</v>
      </c>
      <c r="AR123" s="12">
        <v>2</v>
      </c>
      <c r="AS123" s="1">
        <v>3</v>
      </c>
      <c r="AT123" s="1">
        <v>3</v>
      </c>
      <c r="AU123" s="12">
        <v>2</v>
      </c>
      <c r="AV123" s="1">
        <v>3</v>
      </c>
      <c r="AW123" s="12">
        <v>0</v>
      </c>
      <c r="AX123" s="1">
        <v>0</v>
      </c>
      <c r="AY123" s="3">
        <v>0</v>
      </c>
      <c r="AZ123" s="24">
        <f>D123+L123+O123+W123+AP123+AR123+AU123+AL123</f>
        <v>13</v>
      </c>
      <c r="BA123" s="24">
        <f>E123+G123+M123+T123+X123+AM123+AS123+AT123+AV123+AQ123</f>
        <v>29</v>
      </c>
      <c r="BB123" s="24">
        <f t="shared" si="30"/>
        <v>0</v>
      </c>
      <c r="BC123" s="24">
        <f>SUM(AZ123:BA123)</f>
        <v>42</v>
      </c>
      <c r="BD123" s="33">
        <f>ROUND(BC123/46*100,1)</f>
        <v>91.3</v>
      </c>
      <c r="BE123" s="30">
        <v>0</v>
      </c>
      <c r="BF123" s="30">
        <v>0</v>
      </c>
    </row>
    <row r="124" spans="1:58" ht="30" customHeight="1" x14ac:dyDescent="0.2">
      <c r="A124" s="40" t="s">
        <v>78</v>
      </c>
      <c r="B124" s="9">
        <v>122</v>
      </c>
      <c r="C124" s="68" t="s">
        <v>171</v>
      </c>
      <c r="D124" s="12">
        <v>1</v>
      </c>
      <c r="E124" s="1">
        <v>3</v>
      </c>
      <c r="F124" s="1">
        <v>0</v>
      </c>
      <c r="G124" s="1">
        <v>3</v>
      </c>
      <c r="H124" s="12">
        <v>2</v>
      </c>
      <c r="I124" s="14">
        <v>3</v>
      </c>
      <c r="J124" s="14">
        <v>3</v>
      </c>
      <c r="K124" s="14">
        <v>0</v>
      </c>
      <c r="L124" s="12">
        <v>2</v>
      </c>
      <c r="M124" s="1">
        <v>3</v>
      </c>
      <c r="N124" s="14">
        <v>0</v>
      </c>
      <c r="O124" s="12">
        <v>2</v>
      </c>
      <c r="P124" s="1">
        <v>3</v>
      </c>
      <c r="Q124" s="1">
        <v>0</v>
      </c>
      <c r="R124" s="1">
        <v>0</v>
      </c>
      <c r="S124" s="1">
        <v>0</v>
      </c>
      <c r="T124" s="1">
        <v>3</v>
      </c>
      <c r="U124" s="46">
        <v>0</v>
      </c>
      <c r="V124" s="1">
        <v>0</v>
      </c>
      <c r="W124" s="12">
        <v>0</v>
      </c>
      <c r="X124" s="1">
        <v>1</v>
      </c>
      <c r="Y124" s="12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46">
        <v>0</v>
      </c>
      <c r="AF124" s="1">
        <v>0</v>
      </c>
      <c r="AG124" s="1">
        <v>0</v>
      </c>
      <c r="AH124" s="12">
        <v>0</v>
      </c>
      <c r="AI124" s="1">
        <v>0</v>
      </c>
      <c r="AJ124" s="1">
        <v>0</v>
      </c>
      <c r="AK124" s="1">
        <v>0</v>
      </c>
      <c r="AL124" s="12">
        <v>2</v>
      </c>
      <c r="AM124" s="1">
        <v>3</v>
      </c>
      <c r="AN124" s="12">
        <v>0</v>
      </c>
      <c r="AO124" s="1">
        <v>0</v>
      </c>
      <c r="AP124" s="12">
        <v>0</v>
      </c>
      <c r="AQ124" s="1">
        <v>1</v>
      </c>
      <c r="AR124" s="12">
        <v>2</v>
      </c>
      <c r="AS124" s="1">
        <v>3</v>
      </c>
      <c r="AT124" s="1">
        <v>3</v>
      </c>
      <c r="AU124" s="12">
        <v>2</v>
      </c>
      <c r="AV124" s="1">
        <v>0</v>
      </c>
      <c r="AW124" s="12">
        <v>0</v>
      </c>
      <c r="AX124" s="1">
        <v>0</v>
      </c>
      <c r="AY124" s="3">
        <v>3</v>
      </c>
      <c r="AZ124" s="24">
        <f>D124+L124+O124+W124+AP124+AR124+AU124+AL124</f>
        <v>11</v>
      </c>
      <c r="BA124" s="24">
        <f>E124+G124+M124+T124+X124+AM124+AS124+AT124+AV124+AQ124</f>
        <v>23</v>
      </c>
      <c r="BB124" s="24">
        <f t="shared" si="30"/>
        <v>0</v>
      </c>
      <c r="BC124" s="24">
        <f>SUM(AZ124:BA124)</f>
        <v>34</v>
      </c>
      <c r="BD124" s="33">
        <f>ROUND(BC124/46*100,1)</f>
        <v>73.900000000000006</v>
      </c>
      <c r="BE124" s="30">
        <v>0</v>
      </c>
      <c r="BF124" s="30">
        <v>0</v>
      </c>
    </row>
    <row r="125" spans="1:58" ht="30" customHeight="1" x14ac:dyDescent="0.2">
      <c r="A125" s="8" t="s">
        <v>81</v>
      </c>
      <c r="B125" s="9">
        <v>123</v>
      </c>
      <c r="C125" s="64" t="s">
        <v>172</v>
      </c>
      <c r="D125" s="12">
        <v>2</v>
      </c>
      <c r="E125" s="1">
        <v>3</v>
      </c>
      <c r="F125" s="1">
        <v>3</v>
      </c>
      <c r="G125" s="1">
        <v>3</v>
      </c>
      <c r="H125" s="12">
        <v>2</v>
      </c>
      <c r="I125" s="14">
        <v>3</v>
      </c>
      <c r="J125" s="14">
        <v>0</v>
      </c>
      <c r="K125" s="14">
        <v>3</v>
      </c>
      <c r="L125" s="12">
        <v>2</v>
      </c>
      <c r="M125" s="1">
        <v>2</v>
      </c>
      <c r="N125" s="14">
        <v>0</v>
      </c>
      <c r="O125" s="12">
        <v>2</v>
      </c>
      <c r="P125" s="1">
        <v>3</v>
      </c>
      <c r="Q125" s="1">
        <v>3</v>
      </c>
      <c r="R125" s="1">
        <v>3</v>
      </c>
      <c r="S125" s="1">
        <v>3</v>
      </c>
      <c r="T125" s="1">
        <v>3</v>
      </c>
      <c r="U125" s="46">
        <v>2</v>
      </c>
      <c r="V125" s="1">
        <v>3</v>
      </c>
      <c r="W125" s="12">
        <v>2</v>
      </c>
      <c r="X125" s="1">
        <v>3</v>
      </c>
      <c r="Y125" s="12">
        <v>2</v>
      </c>
      <c r="Z125" s="1">
        <v>0</v>
      </c>
      <c r="AA125" s="1">
        <v>0</v>
      </c>
      <c r="AB125" s="1">
        <v>0</v>
      </c>
      <c r="AC125" s="1">
        <v>3</v>
      </c>
      <c r="AD125" s="1">
        <v>3</v>
      </c>
      <c r="AE125" s="46">
        <v>2</v>
      </c>
      <c r="AF125" s="1">
        <v>3</v>
      </c>
      <c r="AG125" s="1">
        <v>3</v>
      </c>
      <c r="AH125" s="12">
        <v>2</v>
      </c>
      <c r="AI125" s="1">
        <v>3</v>
      </c>
      <c r="AJ125" s="1">
        <v>3</v>
      </c>
      <c r="AK125" s="1">
        <v>3</v>
      </c>
      <c r="AL125" s="12">
        <v>2</v>
      </c>
      <c r="AM125" s="1">
        <v>3</v>
      </c>
      <c r="AN125" s="12">
        <v>2</v>
      </c>
      <c r="AO125" s="1">
        <v>3</v>
      </c>
      <c r="AP125" s="12">
        <v>2</v>
      </c>
      <c r="AQ125" s="1">
        <v>3</v>
      </c>
      <c r="AR125" s="12">
        <v>2</v>
      </c>
      <c r="AS125" s="1">
        <v>3</v>
      </c>
      <c r="AT125" s="1">
        <v>3</v>
      </c>
      <c r="AU125" s="12">
        <v>2</v>
      </c>
      <c r="AV125" s="1">
        <v>1</v>
      </c>
      <c r="AW125" s="12">
        <v>1</v>
      </c>
      <c r="AX125" s="1">
        <v>1</v>
      </c>
      <c r="AY125" s="3">
        <v>3</v>
      </c>
      <c r="AZ125" s="27">
        <f>SUM(D125,L125,O125,W125,Y125,AH125,AP125,AR125,AU125,AL125,AN125)</f>
        <v>22</v>
      </c>
      <c r="BA125" s="27">
        <f>E125+F125+G125+M125+T125+V125+X125+AD125+AF125+AG125+AI125+AJ125+AK125+AM125+AS125+AT125+AV125+AO125+AQ125</f>
        <v>54</v>
      </c>
      <c r="BB125" s="27">
        <f t="shared" si="30"/>
        <v>4</v>
      </c>
      <c r="BC125" s="27">
        <f>SUM(AZ125:BB125)</f>
        <v>80</v>
      </c>
      <c r="BD125" s="27">
        <f>ROUND(BC125/83*100,1)</f>
        <v>96.4</v>
      </c>
      <c r="BE125" s="30">
        <v>3</v>
      </c>
      <c r="BF125" s="30">
        <v>3</v>
      </c>
    </row>
    <row r="126" spans="1:58" ht="30" customHeight="1" x14ac:dyDescent="0.2">
      <c r="A126" s="40" t="s">
        <v>81</v>
      </c>
      <c r="B126" s="9">
        <v>124</v>
      </c>
      <c r="C126" s="55" t="s">
        <v>173</v>
      </c>
      <c r="D126" s="12">
        <v>2</v>
      </c>
      <c r="E126" s="1">
        <v>3</v>
      </c>
      <c r="F126" s="1">
        <v>3</v>
      </c>
      <c r="G126" s="1">
        <v>3</v>
      </c>
      <c r="H126" s="12">
        <v>2</v>
      </c>
      <c r="I126" s="14">
        <v>3</v>
      </c>
      <c r="J126" s="14">
        <v>0</v>
      </c>
      <c r="K126" s="14">
        <v>0</v>
      </c>
      <c r="L126" s="12">
        <v>2</v>
      </c>
      <c r="M126" s="1">
        <v>3</v>
      </c>
      <c r="N126" s="14">
        <v>0</v>
      </c>
      <c r="O126" s="12">
        <v>2</v>
      </c>
      <c r="P126" s="1">
        <v>3</v>
      </c>
      <c r="Q126" s="1">
        <v>3</v>
      </c>
      <c r="R126" s="1">
        <v>3</v>
      </c>
      <c r="S126" s="1">
        <v>3</v>
      </c>
      <c r="T126" s="1">
        <v>3</v>
      </c>
      <c r="U126" s="46">
        <v>0</v>
      </c>
      <c r="V126" s="1">
        <v>3</v>
      </c>
      <c r="W126" s="12">
        <v>0</v>
      </c>
      <c r="X126" s="1">
        <v>1</v>
      </c>
      <c r="Y126" s="12">
        <v>0</v>
      </c>
      <c r="Z126" s="1">
        <v>0</v>
      </c>
      <c r="AA126" s="1">
        <v>0</v>
      </c>
      <c r="AB126" s="1">
        <v>0</v>
      </c>
      <c r="AC126" s="1">
        <v>1</v>
      </c>
      <c r="AD126" s="1">
        <v>1</v>
      </c>
      <c r="AE126" s="46">
        <v>2</v>
      </c>
      <c r="AF126" s="1">
        <v>1</v>
      </c>
      <c r="AG126" s="1">
        <v>1</v>
      </c>
      <c r="AH126" s="12">
        <v>0</v>
      </c>
      <c r="AI126" s="1">
        <v>1</v>
      </c>
      <c r="AJ126" s="1">
        <v>1</v>
      </c>
      <c r="AK126" s="1">
        <v>1</v>
      </c>
      <c r="AL126" s="12">
        <v>0</v>
      </c>
      <c r="AM126" s="1">
        <v>1</v>
      </c>
      <c r="AN126" s="12">
        <v>0</v>
      </c>
      <c r="AO126" s="1">
        <v>1</v>
      </c>
      <c r="AP126" s="12">
        <v>2</v>
      </c>
      <c r="AQ126" s="1">
        <v>1</v>
      </c>
      <c r="AR126" s="12">
        <v>2</v>
      </c>
      <c r="AS126" s="1">
        <v>3</v>
      </c>
      <c r="AT126" s="1">
        <v>3</v>
      </c>
      <c r="AU126" s="12">
        <v>2</v>
      </c>
      <c r="AV126" s="1">
        <v>3</v>
      </c>
      <c r="AW126" s="12">
        <v>2</v>
      </c>
      <c r="AX126" s="1">
        <v>3</v>
      </c>
      <c r="AY126" s="3">
        <v>4</v>
      </c>
      <c r="AZ126" s="27">
        <f>SUM(D126,L126,O126,W126,Y126,AH126,AP126,AR126,AU126,AL126,AN126)</f>
        <v>12</v>
      </c>
      <c r="BA126" s="27">
        <f>E126+F126+G126+M126+T126+V126+X126+AD126+AF126+AG126+AI126+AJ126+AK126+AM126+AS126+AT126+AV126+AO126+AQ126</f>
        <v>37</v>
      </c>
      <c r="BB126" s="27">
        <f t="shared" si="30"/>
        <v>2</v>
      </c>
      <c r="BC126" s="27">
        <f>SUM(AZ126:BB126)</f>
        <v>51</v>
      </c>
      <c r="BD126" s="27">
        <f>ROUND(BC126/83*100,1)</f>
        <v>61.4</v>
      </c>
      <c r="BE126" s="30"/>
      <c r="BF126" s="30"/>
    </row>
    <row r="127" spans="1:58" ht="30" customHeight="1" x14ac:dyDescent="0.2">
      <c r="A127" s="40" t="s">
        <v>81</v>
      </c>
      <c r="B127" s="9">
        <v>125</v>
      </c>
      <c r="C127" s="59" t="s">
        <v>219</v>
      </c>
      <c r="D127" s="12">
        <v>2</v>
      </c>
      <c r="E127" s="1">
        <v>3</v>
      </c>
      <c r="F127" s="1">
        <v>3</v>
      </c>
      <c r="G127" s="1">
        <v>2</v>
      </c>
      <c r="H127" s="12">
        <v>0</v>
      </c>
      <c r="I127" s="14">
        <v>0</v>
      </c>
      <c r="J127" s="14">
        <v>0</v>
      </c>
      <c r="K127" s="14">
        <v>0</v>
      </c>
      <c r="L127" s="12">
        <v>2</v>
      </c>
      <c r="M127" s="1">
        <v>3</v>
      </c>
      <c r="N127" s="14">
        <v>0</v>
      </c>
      <c r="O127" s="12">
        <v>2</v>
      </c>
      <c r="P127" s="1">
        <v>3</v>
      </c>
      <c r="Q127" s="1">
        <v>3</v>
      </c>
      <c r="R127" s="1">
        <v>3</v>
      </c>
      <c r="S127" s="1">
        <v>2</v>
      </c>
      <c r="T127" s="1">
        <v>3</v>
      </c>
      <c r="U127" s="46">
        <v>0</v>
      </c>
      <c r="V127" s="1">
        <v>3</v>
      </c>
      <c r="W127" s="12">
        <v>0</v>
      </c>
      <c r="X127" s="1">
        <v>1</v>
      </c>
      <c r="Y127" s="12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1</v>
      </c>
      <c r="AE127" s="46">
        <v>2</v>
      </c>
      <c r="AF127" s="1">
        <v>1</v>
      </c>
      <c r="AG127" s="1">
        <v>1</v>
      </c>
      <c r="AH127" s="12">
        <v>0</v>
      </c>
      <c r="AI127" s="1">
        <v>1</v>
      </c>
      <c r="AJ127" s="1">
        <v>1</v>
      </c>
      <c r="AK127" s="1">
        <v>1</v>
      </c>
      <c r="AL127" s="12">
        <v>0</v>
      </c>
      <c r="AM127" s="1">
        <v>1</v>
      </c>
      <c r="AN127" s="12">
        <v>0</v>
      </c>
      <c r="AO127" s="1">
        <v>1</v>
      </c>
      <c r="AP127" s="12">
        <v>2</v>
      </c>
      <c r="AQ127" s="1">
        <v>2</v>
      </c>
      <c r="AR127" s="12">
        <v>2</v>
      </c>
      <c r="AS127" s="1">
        <v>3</v>
      </c>
      <c r="AT127" s="1">
        <v>3</v>
      </c>
      <c r="AU127" s="12">
        <v>2</v>
      </c>
      <c r="AV127" s="1">
        <v>2</v>
      </c>
      <c r="AW127" s="12">
        <v>0</v>
      </c>
      <c r="AX127" s="1">
        <v>0</v>
      </c>
      <c r="AY127" s="3">
        <v>2</v>
      </c>
      <c r="AZ127" s="27">
        <f>SUM(D127,L127,O127,W127,Y127,AH127,AP127,AR127,AU127,AL127,AN127)</f>
        <v>12</v>
      </c>
      <c r="BA127" s="27">
        <f>E127+F127+G127+M127+T127+V127+X127+AD127+AF127+AG127+AI127+AJ127+AK127+AM127+AS127+AT127+AV127+AO127+AQ127</f>
        <v>36</v>
      </c>
      <c r="BB127" s="27">
        <f t="shared" si="30"/>
        <v>2</v>
      </c>
      <c r="BC127" s="27">
        <f>SUM(AZ127:BB127)</f>
        <v>50</v>
      </c>
      <c r="BD127" s="27">
        <f>ROUND(BC127/83*100,1)</f>
        <v>60.2</v>
      </c>
      <c r="BE127" s="30">
        <v>5</v>
      </c>
      <c r="BF127" s="30">
        <v>4</v>
      </c>
    </row>
    <row r="128" spans="1:58" ht="30" customHeight="1" x14ac:dyDescent="0.2">
      <c r="A128" s="40" t="s">
        <v>81</v>
      </c>
      <c r="B128" s="9">
        <v>126</v>
      </c>
      <c r="C128" s="52" t="s">
        <v>174</v>
      </c>
      <c r="D128" s="12">
        <v>2</v>
      </c>
      <c r="E128" s="1">
        <v>3</v>
      </c>
      <c r="F128" s="1">
        <v>3</v>
      </c>
      <c r="G128" s="1">
        <v>3</v>
      </c>
      <c r="H128" s="12">
        <v>0</v>
      </c>
      <c r="I128" s="14">
        <v>0</v>
      </c>
      <c r="J128" s="14">
        <v>0</v>
      </c>
      <c r="K128" s="14">
        <v>0</v>
      </c>
      <c r="L128" s="12">
        <v>2</v>
      </c>
      <c r="M128" s="1">
        <v>1</v>
      </c>
      <c r="N128" s="14">
        <v>0</v>
      </c>
      <c r="O128" s="12">
        <v>2</v>
      </c>
      <c r="P128" s="1">
        <v>3</v>
      </c>
      <c r="Q128" s="1">
        <v>3</v>
      </c>
      <c r="R128" s="1">
        <v>3</v>
      </c>
      <c r="S128" s="1">
        <v>3</v>
      </c>
      <c r="T128" s="1">
        <v>3</v>
      </c>
      <c r="U128" s="46">
        <v>2</v>
      </c>
      <c r="V128" s="1">
        <v>3</v>
      </c>
      <c r="W128" s="12">
        <v>0</v>
      </c>
      <c r="X128" s="1">
        <v>1</v>
      </c>
      <c r="Y128" s="12">
        <v>2</v>
      </c>
      <c r="Z128" s="1">
        <v>0</v>
      </c>
      <c r="AA128" s="1">
        <v>0</v>
      </c>
      <c r="AB128" s="1">
        <v>0</v>
      </c>
      <c r="AC128" s="1">
        <v>1</v>
      </c>
      <c r="AD128" s="1">
        <v>1</v>
      </c>
      <c r="AE128" s="46">
        <v>2</v>
      </c>
      <c r="AF128" s="1">
        <v>1</v>
      </c>
      <c r="AG128" s="1">
        <v>1</v>
      </c>
      <c r="AH128" s="12">
        <v>2</v>
      </c>
      <c r="AI128" s="1">
        <v>3</v>
      </c>
      <c r="AJ128" s="1">
        <v>3</v>
      </c>
      <c r="AK128" s="1">
        <v>3</v>
      </c>
      <c r="AL128" s="12">
        <v>0</v>
      </c>
      <c r="AM128" s="1">
        <v>1</v>
      </c>
      <c r="AN128" s="12">
        <v>0</v>
      </c>
      <c r="AO128" s="1">
        <v>1</v>
      </c>
      <c r="AP128" s="12">
        <v>2</v>
      </c>
      <c r="AQ128" s="1">
        <v>3</v>
      </c>
      <c r="AR128" s="12">
        <v>2</v>
      </c>
      <c r="AS128" s="1">
        <v>3</v>
      </c>
      <c r="AT128" s="1">
        <v>3</v>
      </c>
      <c r="AU128" s="12">
        <v>1</v>
      </c>
      <c r="AV128" s="1">
        <v>3</v>
      </c>
      <c r="AW128" s="12">
        <v>2</v>
      </c>
      <c r="AX128" s="1">
        <v>3</v>
      </c>
      <c r="AY128" s="3">
        <v>2</v>
      </c>
      <c r="AZ128" s="57">
        <f>SUM(D128,L128,O128,Y128,AH128,AP128,AR128,AL128,AN128)</f>
        <v>14</v>
      </c>
      <c r="BA128" s="57">
        <f>E128+F128+M128+T128+V128+AD128+AF128+AG128+AI128+AJ128+AK128+AM128+AS128+AT128+AO128+AQ128</f>
        <v>36</v>
      </c>
      <c r="BB128" s="25">
        <f t="shared" si="30"/>
        <v>4</v>
      </c>
      <c r="BC128" s="25">
        <f>SUM(AZ128:BB128)</f>
        <v>54</v>
      </c>
      <c r="BD128" s="58">
        <f>ROUND(BC128/70*100,1)</f>
        <v>77.099999999999994</v>
      </c>
      <c r="BE128" s="30"/>
      <c r="BF128" s="30"/>
    </row>
    <row r="129" spans="1:58" ht="30" customHeight="1" x14ac:dyDescent="0.2">
      <c r="A129" s="40" t="s">
        <v>81</v>
      </c>
      <c r="B129" s="9">
        <v>127</v>
      </c>
      <c r="C129" s="54" t="s">
        <v>175</v>
      </c>
      <c r="D129" s="12">
        <v>2</v>
      </c>
      <c r="E129" s="1">
        <v>3</v>
      </c>
      <c r="F129" s="1">
        <v>0</v>
      </c>
      <c r="G129" s="1">
        <v>3</v>
      </c>
      <c r="H129" s="12">
        <v>0</v>
      </c>
      <c r="I129" s="14">
        <v>0</v>
      </c>
      <c r="J129" s="14">
        <v>0</v>
      </c>
      <c r="K129" s="14">
        <v>0</v>
      </c>
      <c r="L129" s="12">
        <v>2</v>
      </c>
      <c r="M129" s="1">
        <v>1</v>
      </c>
      <c r="N129" s="14">
        <v>0</v>
      </c>
      <c r="O129" s="12">
        <v>2</v>
      </c>
      <c r="P129" s="1">
        <v>3</v>
      </c>
      <c r="Q129" s="1">
        <v>0</v>
      </c>
      <c r="R129" s="1">
        <v>0</v>
      </c>
      <c r="S129" s="1">
        <v>0</v>
      </c>
      <c r="T129" s="1">
        <v>3</v>
      </c>
      <c r="U129" s="46">
        <v>0</v>
      </c>
      <c r="V129" s="1">
        <v>0</v>
      </c>
      <c r="W129" s="12">
        <v>0</v>
      </c>
      <c r="X129" s="1">
        <v>1</v>
      </c>
      <c r="Y129" s="12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46">
        <v>0</v>
      </c>
      <c r="AF129" s="1">
        <v>0</v>
      </c>
      <c r="AG129" s="1">
        <v>0</v>
      </c>
      <c r="AH129" s="12">
        <v>0</v>
      </c>
      <c r="AI129" s="1">
        <v>0</v>
      </c>
      <c r="AJ129" s="1">
        <v>0</v>
      </c>
      <c r="AK129" s="1">
        <v>0</v>
      </c>
      <c r="AL129" s="12">
        <v>2</v>
      </c>
      <c r="AM129" s="1">
        <v>3</v>
      </c>
      <c r="AN129" s="12">
        <v>0</v>
      </c>
      <c r="AO129" s="1">
        <v>0</v>
      </c>
      <c r="AP129" s="12">
        <v>2</v>
      </c>
      <c r="AQ129" s="1">
        <v>1</v>
      </c>
      <c r="AR129" s="12">
        <v>2</v>
      </c>
      <c r="AS129" s="1">
        <v>3</v>
      </c>
      <c r="AT129" s="1">
        <v>3</v>
      </c>
      <c r="AU129" s="12">
        <v>2</v>
      </c>
      <c r="AV129" s="1">
        <v>1</v>
      </c>
      <c r="AW129" s="12">
        <v>0</v>
      </c>
      <c r="AX129" s="1">
        <v>0</v>
      </c>
      <c r="AY129" s="3">
        <v>2</v>
      </c>
      <c r="AZ129" s="24">
        <f>D129+L129+O129+W129+AP129+AR129+AU129+AL129</f>
        <v>14</v>
      </c>
      <c r="BA129" s="24">
        <f>E129+G129+M129+T129+X129+AM129+AS129+AT129+AV129+AQ129</f>
        <v>22</v>
      </c>
      <c r="BB129" s="24">
        <f t="shared" si="30"/>
        <v>0</v>
      </c>
      <c r="BC129" s="24">
        <f>SUM(AZ129:BA129)</f>
        <v>36</v>
      </c>
      <c r="BD129" s="33">
        <f>ROUND(BC129/46*100,1)</f>
        <v>78.3</v>
      </c>
      <c r="BE129" s="30">
        <v>1</v>
      </c>
      <c r="BF129" s="30">
        <v>1</v>
      </c>
    </row>
    <row r="130" spans="1:58" ht="30" customHeight="1" x14ac:dyDescent="0.2">
      <c r="A130" s="40" t="s">
        <v>81</v>
      </c>
      <c r="B130" s="9">
        <v>128</v>
      </c>
      <c r="C130" s="53" t="s">
        <v>176</v>
      </c>
      <c r="D130" s="12">
        <v>1</v>
      </c>
      <c r="E130" s="1">
        <v>3</v>
      </c>
      <c r="F130" s="1">
        <v>3</v>
      </c>
      <c r="G130" s="1">
        <v>3</v>
      </c>
      <c r="H130" s="12">
        <v>0</v>
      </c>
      <c r="I130" s="14">
        <v>0</v>
      </c>
      <c r="J130" s="14">
        <v>0</v>
      </c>
      <c r="K130" s="14">
        <v>0</v>
      </c>
      <c r="L130" s="12">
        <v>2</v>
      </c>
      <c r="M130" s="1">
        <v>3</v>
      </c>
      <c r="N130" s="14">
        <v>0</v>
      </c>
      <c r="O130" s="12">
        <v>2</v>
      </c>
      <c r="P130" s="1">
        <v>2</v>
      </c>
      <c r="Q130" s="1">
        <v>3</v>
      </c>
      <c r="R130" s="1">
        <v>3</v>
      </c>
      <c r="S130" s="1">
        <v>3</v>
      </c>
      <c r="T130" s="1">
        <v>3</v>
      </c>
      <c r="U130" s="46">
        <v>2</v>
      </c>
      <c r="V130" s="1">
        <v>3</v>
      </c>
      <c r="W130" s="12">
        <v>0</v>
      </c>
      <c r="X130" s="1">
        <v>1</v>
      </c>
      <c r="Y130" s="12">
        <v>0</v>
      </c>
      <c r="Z130" s="1">
        <v>0</v>
      </c>
      <c r="AA130" s="1">
        <v>0</v>
      </c>
      <c r="AB130" s="1">
        <v>0</v>
      </c>
      <c r="AC130" s="1">
        <v>3</v>
      </c>
      <c r="AD130" s="1">
        <v>3</v>
      </c>
      <c r="AE130" s="46">
        <v>2</v>
      </c>
      <c r="AF130" s="1">
        <v>3</v>
      </c>
      <c r="AG130" s="1">
        <v>3</v>
      </c>
      <c r="AH130" s="12">
        <v>0</v>
      </c>
      <c r="AI130" s="1">
        <v>1</v>
      </c>
      <c r="AJ130" s="1">
        <v>1</v>
      </c>
      <c r="AK130" s="1">
        <v>1</v>
      </c>
      <c r="AL130" s="12">
        <v>0</v>
      </c>
      <c r="AM130" s="1">
        <v>1</v>
      </c>
      <c r="AN130" s="12">
        <v>0</v>
      </c>
      <c r="AO130" s="1">
        <v>1</v>
      </c>
      <c r="AP130" s="12">
        <v>2</v>
      </c>
      <c r="AQ130" s="1">
        <v>2</v>
      </c>
      <c r="AR130" s="12">
        <v>2</v>
      </c>
      <c r="AS130" s="1">
        <v>3</v>
      </c>
      <c r="AT130" s="1">
        <v>3</v>
      </c>
      <c r="AU130" s="12">
        <v>2</v>
      </c>
      <c r="AV130" s="1">
        <v>3</v>
      </c>
      <c r="AW130" s="12">
        <v>2</v>
      </c>
      <c r="AX130" s="1">
        <v>2</v>
      </c>
      <c r="AY130" s="3">
        <v>2</v>
      </c>
      <c r="AZ130" s="27">
        <f t="shared" ref="AZ130:AZ137" si="34">SUM(D130,L130,O130,W130,Y130,AH130,AP130,AR130,AU130,AL130,AN130)</f>
        <v>11</v>
      </c>
      <c r="BA130" s="27">
        <f t="shared" ref="BA130:BA137" si="35">E130+F130+G130+M130+T130+V130+X130+AD130+AF130+AG130+AI130+AJ130+AK130+AM130+AS130+AT130+AV130+AO130+AQ130</f>
        <v>44</v>
      </c>
      <c r="BB130" s="27">
        <f t="shared" si="30"/>
        <v>4</v>
      </c>
      <c r="BC130" s="27">
        <f t="shared" ref="BC130:BC144" si="36">SUM(AZ130:BB130)</f>
        <v>59</v>
      </c>
      <c r="BD130" s="27">
        <f t="shared" ref="BD130:BD137" si="37">ROUND(BC130/83*100,1)</f>
        <v>71.099999999999994</v>
      </c>
      <c r="BE130" s="30"/>
      <c r="BF130" s="30"/>
    </row>
    <row r="131" spans="1:58" ht="30" customHeight="1" x14ac:dyDescent="0.2">
      <c r="A131" s="40" t="s">
        <v>81</v>
      </c>
      <c r="B131" s="9">
        <v>129</v>
      </c>
      <c r="C131" s="53" t="s">
        <v>177</v>
      </c>
      <c r="D131" s="12">
        <v>2</v>
      </c>
      <c r="E131" s="1">
        <v>3</v>
      </c>
      <c r="F131" s="1">
        <v>3</v>
      </c>
      <c r="G131" s="1">
        <v>3</v>
      </c>
      <c r="H131" s="12">
        <v>0</v>
      </c>
      <c r="I131" s="14">
        <v>0</v>
      </c>
      <c r="J131" s="14">
        <v>0</v>
      </c>
      <c r="K131" s="14">
        <v>0</v>
      </c>
      <c r="L131" s="12">
        <v>2</v>
      </c>
      <c r="M131" s="1">
        <v>3</v>
      </c>
      <c r="N131" s="14">
        <v>0</v>
      </c>
      <c r="O131" s="12">
        <v>2</v>
      </c>
      <c r="P131" s="1">
        <v>3</v>
      </c>
      <c r="Q131" s="1">
        <v>3</v>
      </c>
      <c r="R131" s="1">
        <v>3</v>
      </c>
      <c r="S131" s="1">
        <v>3</v>
      </c>
      <c r="T131" s="1">
        <v>3</v>
      </c>
      <c r="U131" s="46">
        <v>0</v>
      </c>
      <c r="V131" s="1">
        <v>3</v>
      </c>
      <c r="W131" s="12">
        <v>2</v>
      </c>
      <c r="X131" s="1">
        <v>2</v>
      </c>
      <c r="Y131" s="12">
        <v>2</v>
      </c>
      <c r="Z131" s="1">
        <v>0</v>
      </c>
      <c r="AA131" s="1">
        <v>0</v>
      </c>
      <c r="AB131" s="1">
        <v>0</v>
      </c>
      <c r="AC131" s="1">
        <v>3</v>
      </c>
      <c r="AD131" s="1">
        <v>3</v>
      </c>
      <c r="AE131" s="46">
        <v>2</v>
      </c>
      <c r="AF131" s="1">
        <v>3</v>
      </c>
      <c r="AG131" s="1">
        <v>3</v>
      </c>
      <c r="AH131" s="12">
        <v>2</v>
      </c>
      <c r="AI131" s="1">
        <v>3</v>
      </c>
      <c r="AJ131" s="1">
        <v>3</v>
      </c>
      <c r="AK131" s="1">
        <v>3</v>
      </c>
      <c r="AL131" s="12">
        <v>2</v>
      </c>
      <c r="AM131" s="1">
        <v>3</v>
      </c>
      <c r="AN131" s="12">
        <v>2</v>
      </c>
      <c r="AO131" s="1">
        <v>3</v>
      </c>
      <c r="AP131" s="12">
        <v>2</v>
      </c>
      <c r="AQ131" s="1">
        <v>3</v>
      </c>
      <c r="AR131" s="12">
        <v>2</v>
      </c>
      <c r="AS131" s="1">
        <v>3</v>
      </c>
      <c r="AT131" s="1">
        <v>3</v>
      </c>
      <c r="AU131" s="12">
        <v>2</v>
      </c>
      <c r="AV131" s="1">
        <v>3</v>
      </c>
      <c r="AW131" s="12">
        <v>0</v>
      </c>
      <c r="AX131" s="1">
        <v>0</v>
      </c>
      <c r="AY131" s="3">
        <v>4</v>
      </c>
      <c r="AZ131" s="27">
        <f t="shared" si="34"/>
        <v>22</v>
      </c>
      <c r="BA131" s="27">
        <f t="shared" si="35"/>
        <v>56</v>
      </c>
      <c r="BB131" s="27">
        <f t="shared" si="30"/>
        <v>2</v>
      </c>
      <c r="BC131" s="27">
        <f t="shared" si="36"/>
        <v>80</v>
      </c>
      <c r="BD131" s="27">
        <f t="shared" si="37"/>
        <v>96.4</v>
      </c>
      <c r="BE131" s="30"/>
      <c r="BF131" s="30"/>
    </row>
    <row r="132" spans="1:58" ht="30" customHeight="1" x14ac:dyDescent="0.2">
      <c r="A132" s="40" t="s">
        <v>81</v>
      </c>
      <c r="B132" s="9">
        <v>130</v>
      </c>
      <c r="C132" s="53" t="s">
        <v>178</v>
      </c>
      <c r="D132" s="12">
        <v>2</v>
      </c>
      <c r="E132" s="1">
        <v>3</v>
      </c>
      <c r="F132" s="1">
        <v>3</v>
      </c>
      <c r="G132" s="1">
        <v>3</v>
      </c>
      <c r="H132" s="12">
        <v>2</v>
      </c>
      <c r="I132" s="14">
        <v>3</v>
      </c>
      <c r="J132" s="14">
        <v>0</v>
      </c>
      <c r="K132" s="14">
        <v>3</v>
      </c>
      <c r="L132" s="12">
        <v>1</v>
      </c>
      <c r="M132" s="1">
        <v>2</v>
      </c>
      <c r="N132" s="14">
        <v>0</v>
      </c>
      <c r="O132" s="12">
        <v>2</v>
      </c>
      <c r="P132" s="1">
        <v>3</v>
      </c>
      <c r="Q132" s="1">
        <v>0</v>
      </c>
      <c r="R132" s="1">
        <v>0</v>
      </c>
      <c r="S132" s="1">
        <v>0</v>
      </c>
      <c r="T132" s="1">
        <v>3</v>
      </c>
      <c r="U132" s="46">
        <v>2</v>
      </c>
      <c r="V132" s="1">
        <v>3</v>
      </c>
      <c r="W132" s="12">
        <v>0</v>
      </c>
      <c r="X132" s="1">
        <v>1</v>
      </c>
      <c r="Y132" s="12">
        <v>0</v>
      </c>
      <c r="Z132" s="1">
        <v>0</v>
      </c>
      <c r="AA132" s="1">
        <v>0</v>
      </c>
      <c r="AB132" s="1">
        <v>0</v>
      </c>
      <c r="AC132" s="1">
        <v>1</v>
      </c>
      <c r="AD132" s="1">
        <v>1</v>
      </c>
      <c r="AE132" s="46">
        <v>2</v>
      </c>
      <c r="AF132" s="1">
        <v>1</v>
      </c>
      <c r="AG132" s="1">
        <v>1</v>
      </c>
      <c r="AH132" s="12">
        <v>0</v>
      </c>
      <c r="AI132" s="1">
        <v>1</v>
      </c>
      <c r="AJ132" s="1">
        <v>1</v>
      </c>
      <c r="AK132" s="1">
        <v>1</v>
      </c>
      <c r="AL132" s="12">
        <v>0</v>
      </c>
      <c r="AM132" s="1">
        <v>1</v>
      </c>
      <c r="AN132" s="12">
        <v>0</v>
      </c>
      <c r="AO132" s="1">
        <v>1</v>
      </c>
      <c r="AP132" s="12">
        <v>2</v>
      </c>
      <c r="AQ132" s="1">
        <v>3</v>
      </c>
      <c r="AR132" s="12">
        <v>2</v>
      </c>
      <c r="AS132" s="1">
        <v>3</v>
      </c>
      <c r="AT132" s="1">
        <v>3</v>
      </c>
      <c r="AU132" s="12">
        <v>2</v>
      </c>
      <c r="AV132" s="1">
        <v>3</v>
      </c>
      <c r="AW132" s="12">
        <v>2</v>
      </c>
      <c r="AX132" s="1">
        <v>2</v>
      </c>
      <c r="AY132" s="3">
        <v>2</v>
      </c>
      <c r="AZ132" s="27">
        <f t="shared" si="34"/>
        <v>11</v>
      </c>
      <c r="BA132" s="27">
        <f t="shared" si="35"/>
        <v>38</v>
      </c>
      <c r="BB132" s="27">
        <f t="shared" si="30"/>
        <v>4</v>
      </c>
      <c r="BC132" s="27">
        <f t="shared" si="36"/>
        <v>53</v>
      </c>
      <c r="BD132" s="27">
        <f t="shared" si="37"/>
        <v>63.9</v>
      </c>
      <c r="BE132" s="30"/>
      <c r="BF132" s="30"/>
    </row>
    <row r="133" spans="1:58" ht="30" customHeight="1" x14ac:dyDescent="0.2">
      <c r="A133" s="40" t="s">
        <v>81</v>
      </c>
      <c r="B133" s="9">
        <v>131</v>
      </c>
      <c r="C133" s="53" t="s">
        <v>179</v>
      </c>
      <c r="D133" s="12">
        <v>2</v>
      </c>
      <c r="E133" s="1">
        <v>3</v>
      </c>
      <c r="F133" s="1">
        <v>3</v>
      </c>
      <c r="G133" s="1">
        <v>3</v>
      </c>
      <c r="H133" s="12">
        <v>0</v>
      </c>
      <c r="I133" s="14">
        <v>0</v>
      </c>
      <c r="J133" s="14">
        <v>0</v>
      </c>
      <c r="K133" s="14">
        <v>0</v>
      </c>
      <c r="L133" s="12">
        <v>1</v>
      </c>
      <c r="M133" s="1">
        <v>3</v>
      </c>
      <c r="N133" s="14">
        <v>0</v>
      </c>
      <c r="O133" s="12">
        <v>2</v>
      </c>
      <c r="P133" s="1">
        <v>3</v>
      </c>
      <c r="Q133" s="1">
        <v>3</v>
      </c>
      <c r="R133" s="1">
        <v>3</v>
      </c>
      <c r="S133" s="1">
        <v>3</v>
      </c>
      <c r="T133" s="1">
        <v>3</v>
      </c>
      <c r="U133" s="46">
        <v>0</v>
      </c>
      <c r="V133" s="1">
        <v>3</v>
      </c>
      <c r="W133" s="12">
        <v>1</v>
      </c>
      <c r="X133" s="1">
        <v>3</v>
      </c>
      <c r="Y133" s="12">
        <v>2</v>
      </c>
      <c r="Z133" s="1">
        <v>0</v>
      </c>
      <c r="AA133" s="1">
        <v>0</v>
      </c>
      <c r="AB133" s="1">
        <v>0</v>
      </c>
      <c r="AC133" s="1">
        <v>3</v>
      </c>
      <c r="AD133" s="1">
        <v>3</v>
      </c>
      <c r="AE133" s="46">
        <v>2</v>
      </c>
      <c r="AF133" s="1">
        <v>3</v>
      </c>
      <c r="AG133" s="1">
        <v>3</v>
      </c>
      <c r="AH133" s="12">
        <v>2</v>
      </c>
      <c r="AI133" s="1">
        <v>3</v>
      </c>
      <c r="AJ133" s="1">
        <v>3</v>
      </c>
      <c r="AK133" s="1">
        <v>3</v>
      </c>
      <c r="AL133" s="12">
        <v>2</v>
      </c>
      <c r="AM133" s="1">
        <v>3</v>
      </c>
      <c r="AN133" s="12">
        <v>1</v>
      </c>
      <c r="AO133" s="1">
        <v>3</v>
      </c>
      <c r="AP133" s="12">
        <v>1</v>
      </c>
      <c r="AQ133" s="1">
        <v>3</v>
      </c>
      <c r="AR133" s="12">
        <v>2</v>
      </c>
      <c r="AS133" s="1">
        <v>3</v>
      </c>
      <c r="AT133" s="1">
        <v>3</v>
      </c>
      <c r="AU133" s="12">
        <v>2</v>
      </c>
      <c r="AV133" s="1">
        <v>3</v>
      </c>
      <c r="AW133" s="12">
        <v>0</v>
      </c>
      <c r="AX133" s="1">
        <v>0</v>
      </c>
      <c r="AY133" s="3">
        <v>4</v>
      </c>
      <c r="AZ133" s="27">
        <f t="shared" si="34"/>
        <v>18</v>
      </c>
      <c r="BA133" s="27">
        <f t="shared" si="35"/>
        <v>57</v>
      </c>
      <c r="BB133" s="27">
        <f t="shared" si="30"/>
        <v>2</v>
      </c>
      <c r="BC133" s="27">
        <f t="shared" si="36"/>
        <v>77</v>
      </c>
      <c r="BD133" s="27">
        <f t="shared" si="37"/>
        <v>92.8</v>
      </c>
      <c r="BE133" s="30"/>
      <c r="BF133" s="30"/>
    </row>
    <row r="134" spans="1:58" ht="30" customHeight="1" x14ac:dyDescent="0.2">
      <c r="A134" s="8" t="s">
        <v>82</v>
      </c>
      <c r="B134" s="9">
        <v>132</v>
      </c>
      <c r="C134" s="53" t="s">
        <v>83</v>
      </c>
      <c r="D134" s="12">
        <v>2</v>
      </c>
      <c r="E134" s="1">
        <v>3</v>
      </c>
      <c r="F134" s="1">
        <v>3</v>
      </c>
      <c r="G134" s="1">
        <v>3</v>
      </c>
      <c r="H134" s="12">
        <v>0</v>
      </c>
      <c r="I134" s="14">
        <v>0</v>
      </c>
      <c r="J134" s="14">
        <v>0</v>
      </c>
      <c r="K134" s="14">
        <v>0</v>
      </c>
      <c r="L134" s="12">
        <v>2</v>
      </c>
      <c r="M134" s="1">
        <v>3</v>
      </c>
      <c r="N134" s="14">
        <v>0</v>
      </c>
      <c r="O134" s="12">
        <v>2</v>
      </c>
      <c r="P134" s="1">
        <v>3</v>
      </c>
      <c r="Q134" s="1">
        <v>3</v>
      </c>
      <c r="R134" s="1">
        <v>3</v>
      </c>
      <c r="S134" s="1">
        <v>3</v>
      </c>
      <c r="T134" s="1">
        <v>3</v>
      </c>
      <c r="U134" s="46">
        <v>0</v>
      </c>
      <c r="V134" s="1">
        <v>3</v>
      </c>
      <c r="W134" s="12">
        <v>1</v>
      </c>
      <c r="X134" s="1">
        <v>3</v>
      </c>
      <c r="Y134" s="12">
        <v>2</v>
      </c>
      <c r="Z134" s="1">
        <v>0</v>
      </c>
      <c r="AA134" s="1">
        <v>0</v>
      </c>
      <c r="AB134" s="1">
        <v>0</v>
      </c>
      <c r="AC134" s="1">
        <v>3</v>
      </c>
      <c r="AD134" s="1">
        <v>3</v>
      </c>
      <c r="AE134" s="46">
        <v>2</v>
      </c>
      <c r="AF134" s="1">
        <v>3</v>
      </c>
      <c r="AG134" s="1">
        <v>3</v>
      </c>
      <c r="AH134" s="12">
        <v>2</v>
      </c>
      <c r="AI134" s="1">
        <v>3</v>
      </c>
      <c r="AJ134" s="1">
        <v>3</v>
      </c>
      <c r="AK134" s="1">
        <v>3</v>
      </c>
      <c r="AL134" s="12">
        <v>2</v>
      </c>
      <c r="AM134" s="1">
        <v>3</v>
      </c>
      <c r="AN134" s="12">
        <v>2</v>
      </c>
      <c r="AO134" s="1">
        <v>3</v>
      </c>
      <c r="AP134" s="12">
        <v>2</v>
      </c>
      <c r="AQ134" s="1">
        <v>1</v>
      </c>
      <c r="AR134" s="12">
        <v>2</v>
      </c>
      <c r="AS134" s="1">
        <v>3</v>
      </c>
      <c r="AT134" s="1">
        <v>3</v>
      </c>
      <c r="AU134" s="12">
        <v>2</v>
      </c>
      <c r="AV134" s="1">
        <v>3</v>
      </c>
      <c r="AW134" s="12">
        <v>2</v>
      </c>
      <c r="AX134" s="1">
        <v>3</v>
      </c>
      <c r="AY134" s="3">
        <v>2</v>
      </c>
      <c r="AZ134" s="27">
        <f t="shared" si="34"/>
        <v>21</v>
      </c>
      <c r="BA134" s="27">
        <f t="shared" si="35"/>
        <v>55</v>
      </c>
      <c r="BB134" s="27">
        <f t="shared" si="30"/>
        <v>2</v>
      </c>
      <c r="BC134" s="27">
        <f t="shared" si="36"/>
        <v>78</v>
      </c>
      <c r="BD134" s="27">
        <f t="shared" si="37"/>
        <v>94</v>
      </c>
      <c r="BE134" s="31">
        <v>1</v>
      </c>
      <c r="BF134" s="31">
        <v>1</v>
      </c>
    </row>
    <row r="135" spans="1:58" ht="30" customHeight="1" x14ac:dyDescent="0.2">
      <c r="A135" s="8" t="s">
        <v>82</v>
      </c>
      <c r="B135" s="9">
        <v>133</v>
      </c>
      <c r="C135" s="10" t="s">
        <v>84</v>
      </c>
      <c r="D135" s="12">
        <v>2</v>
      </c>
      <c r="E135" s="1">
        <v>3</v>
      </c>
      <c r="F135" s="1">
        <v>3</v>
      </c>
      <c r="G135" s="1">
        <v>3</v>
      </c>
      <c r="H135" s="12">
        <v>0</v>
      </c>
      <c r="I135" s="14">
        <v>0</v>
      </c>
      <c r="J135" s="14">
        <v>0</v>
      </c>
      <c r="K135" s="14">
        <v>0</v>
      </c>
      <c r="L135" s="12">
        <v>2</v>
      </c>
      <c r="M135" s="1">
        <v>3</v>
      </c>
      <c r="N135" s="14">
        <v>0</v>
      </c>
      <c r="O135" s="12">
        <v>2</v>
      </c>
      <c r="P135" s="1">
        <v>3</v>
      </c>
      <c r="Q135" s="1">
        <v>3</v>
      </c>
      <c r="R135" s="1">
        <v>3</v>
      </c>
      <c r="S135" s="1">
        <v>3</v>
      </c>
      <c r="T135" s="1">
        <v>3</v>
      </c>
      <c r="U135" s="46">
        <v>0</v>
      </c>
      <c r="V135" s="1">
        <v>3</v>
      </c>
      <c r="W135" s="12">
        <v>2</v>
      </c>
      <c r="X135" s="1">
        <v>3</v>
      </c>
      <c r="Y135" s="12">
        <v>2</v>
      </c>
      <c r="Z135" s="1">
        <v>0</v>
      </c>
      <c r="AA135" s="1">
        <v>0</v>
      </c>
      <c r="AB135" s="1">
        <v>0</v>
      </c>
      <c r="AC135" s="1">
        <v>3</v>
      </c>
      <c r="AD135" s="1">
        <v>3</v>
      </c>
      <c r="AE135" s="46">
        <v>2</v>
      </c>
      <c r="AF135" s="1">
        <v>3</v>
      </c>
      <c r="AG135" s="1">
        <v>3</v>
      </c>
      <c r="AH135" s="12">
        <v>2</v>
      </c>
      <c r="AI135" s="1">
        <v>3</v>
      </c>
      <c r="AJ135" s="1">
        <v>3</v>
      </c>
      <c r="AK135" s="1">
        <v>3</v>
      </c>
      <c r="AL135" s="12">
        <v>2</v>
      </c>
      <c r="AM135" s="1">
        <v>3</v>
      </c>
      <c r="AN135" s="12">
        <v>1</v>
      </c>
      <c r="AO135" s="1">
        <v>3</v>
      </c>
      <c r="AP135" s="12">
        <v>2</v>
      </c>
      <c r="AQ135" s="1">
        <v>3</v>
      </c>
      <c r="AR135" s="12">
        <v>2</v>
      </c>
      <c r="AS135" s="1">
        <v>3</v>
      </c>
      <c r="AT135" s="1">
        <v>3</v>
      </c>
      <c r="AU135" s="12">
        <v>2</v>
      </c>
      <c r="AV135" s="1">
        <v>3</v>
      </c>
      <c r="AW135" s="12">
        <v>0</v>
      </c>
      <c r="AX135" s="1">
        <v>0</v>
      </c>
      <c r="AY135" s="3">
        <v>4</v>
      </c>
      <c r="AZ135" s="27">
        <f t="shared" si="34"/>
        <v>21</v>
      </c>
      <c r="BA135" s="27">
        <f t="shared" si="35"/>
        <v>57</v>
      </c>
      <c r="BB135" s="27">
        <f t="shared" si="30"/>
        <v>2</v>
      </c>
      <c r="BC135" s="27">
        <f t="shared" si="36"/>
        <v>80</v>
      </c>
      <c r="BD135" s="27">
        <f t="shared" si="37"/>
        <v>96.4</v>
      </c>
      <c r="BE135" s="31">
        <v>1</v>
      </c>
      <c r="BF135" s="31"/>
    </row>
    <row r="136" spans="1:58" ht="30" customHeight="1" x14ac:dyDescent="0.2">
      <c r="A136" s="8" t="s">
        <v>82</v>
      </c>
      <c r="B136" s="9">
        <v>134</v>
      </c>
      <c r="C136" s="10" t="s">
        <v>85</v>
      </c>
      <c r="D136" s="12">
        <v>2</v>
      </c>
      <c r="E136" s="1">
        <v>3</v>
      </c>
      <c r="F136" s="1">
        <v>3</v>
      </c>
      <c r="G136" s="1">
        <v>3</v>
      </c>
      <c r="H136" s="12">
        <v>0</v>
      </c>
      <c r="I136" s="14">
        <v>0</v>
      </c>
      <c r="J136" s="14">
        <v>0</v>
      </c>
      <c r="K136" s="14">
        <v>0</v>
      </c>
      <c r="L136" s="12">
        <v>2</v>
      </c>
      <c r="M136" s="1">
        <v>3</v>
      </c>
      <c r="N136" s="14">
        <v>0</v>
      </c>
      <c r="O136" s="12">
        <v>2</v>
      </c>
      <c r="P136" s="1">
        <v>3</v>
      </c>
      <c r="Q136" s="1">
        <v>3</v>
      </c>
      <c r="R136" s="1">
        <v>3</v>
      </c>
      <c r="S136" s="1">
        <v>3</v>
      </c>
      <c r="T136" s="1">
        <v>3</v>
      </c>
      <c r="U136" s="46">
        <v>0</v>
      </c>
      <c r="V136" s="1">
        <v>3</v>
      </c>
      <c r="W136" s="12">
        <v>1</v>
      </c>
      <c r="X136" s="1">
        <v>3</v>
      </c>
      <c r="Y136" s="12">
        <v>2</v>
      </c>
      <c r="Z136" s="1">
        <v>0</v>
      </c>
      <c r="AA136" s="1">
        <v>0</v>
      </c>
      <c r="AB136" s="1">
        <v>0</v>
      </c>
      <c r="AC136" s="1">
        <v>3</v>
      </c>
      <c r="AD136" s="1">
        <v>3</v>
      </c>
      <c r="AE136" s="46">
        <v>2</v>
      </c>
      <c r="AF136" s="1">
        <v>3</v>
      </c>
      <c r="AG136" s="1">
        <v>3</v>
      </c>
      <c r="AH136" s="12">
        <v>2</v>
      </c>
      <c r="AI136" s="1">
        <v>3</v>
      </c>
      <c r="AJ136" s="1">
        <v>3</v>
      </c>
      <c r="AK136" s="1">
        <v>3</v>
      </c>
      <c r="AL136" s="12">
        <v>2</v>
      </c>
      <c r="AM136" s="1">
        <v>3</v>
      </c>
      <c r="AN136" s="12">
        <v>2</v>
      </c>
      <c r="AO136" s="1">
        <v>2</v>
      </c>
      <c r="AP136" s="12">
        <v>2</v>
      </c>
      <c r="AQ136" s="1">
        <v>3</v>
      </c>
      <c r="AR136" s="12">
        <v>2</v>
      </c>
      <c r="AS136" s="1">
        <v>3</v>
      </c>
      <c r="AT136" s="1">
        <v>3</v>
      </c>
      <c r="AU136" s="12">
        <v>2</v>
      </c>
      <c r="AV136" s="1">
        <v>3</v>
      </c>
      <c r="AW136" s="12">
        <v>1</v>
      </c>
      <c r="AX136" s="1">
        <v>2</v>
      </c>
      <c r="AY136" s="3">
        <v>3</v>
      </c>
      <c r="AZ136" s="27">
        <f t="shared" si="34"/>
        <v>21</v>
      </c>
      <c r="BA136" s="27">
        <f t="shared" si="35"/>
        <v>56</v>
      </c>
      <c r="BB136" s="27">
        <f t="shared" si="30"/>
        <v>2</v>
      </c>
      <c r="BC136" s="27">
        <f t="shared" si="36"/>
        <v>79</v>
      </c>
      <c r="BD136" s="27">
        <f t="shared" si="37"/>
        <v>95.2</v>
      </c>
      <c r="BE136" s="31">
        <v>1</v>
      </c>
      <c r="BF136" s="31"/>
    </row>
    <row r="137" spans="1:58" ht="30" customHeight="1" x14ac:dyDescent="0.2">
      <c r="A137" s="40" t="s">
        <v>82</v>
      </c>
      <c r="B137" s="9">
        <v>135</v>
      </c>
      <c r="C137" s="10" t="s">
        <v>86</v>
      </c>
      <c r="D137" s="12">
        <v>2</v>
      </c>
      <c r="E137" s="1">
        <v>3</v>
      </c>
      <c r="F137" s="1">
        <v>3</v>
      </c>
      <c r="G137" s="1">
        <v>3</v>
      </c>
      <c r="H137" s="12">
        <v>0</v>
      </c>
      <c r="I137" s="14">
        <v>0</v>
      </c>
      <c r="J137" s="14">
        <v>0</v>
      </c>
      <c r="K137" s="14">
        <v>0</v>
      </c>
      <c r="L137" s="12">
        <v>2</v>
      </c>
      <c r="M137" s="1">
        <v>3</v>
      </c>
      <c r="N137" s="14">
        <v>0</v>
      </c>
      <c r="O137" s="12">
        <v>2</v>
      </c>
      <c r="P137" s="1">
        <v>3</v>
      </c>
      <c r="Q137" s="1">
        <v>3</v>
      </c>
      <c r="R137" s="1">
        <v>3</v>
      </c>
      <c r="S137" s="1">
        <v>3</v>
      </c>
      <c r="T137" s="1">
        <v>3</v>
      </c>
      <c r="U137" s="46">
        <v>2</v>
      </c>
      <c r="V137" s="1">
        <v>3</v>
      </c>
      <c r="W137" s="12">
        <v>2</v>
      </c>
      <c r="X137" s="1">
        <v>3</v>
      </c>
      <c r="Y137" s="12">
        <v>2</v>
      </c>
      <c r="Z137" s="1">
        <v>0</v>
      </c>
      <c r="AA137" s="1">
        <v>0</v>
      </c>
      <c r="AB137" s="1">
        <v>0</v>
      </c>
      <c r="AC137" s="1">
        <v>3</v>
      </c>
      <c r="AD137" s="1">
        <v>3</v>
      </c>
      <c r="AE137" s="46">
        <v>2</v>
      </c>
      <c r="AF137" s="1">
        <v>3</v>
      </c>
      <c r="AG137" s="1">
        <v>3</v>
      </c>
      <c r="AH137" s="12">
        <v>2</v>
      </c>
      <c r="AI137" s="1">
        <v>3</v>
      </c>
      <c r="AJ137" s="1">
        <v>3</v>
      </c>
      <c r="AK137" s="1">
        <v>3</v>
      </c>
      <c r="AL137" s="12">
        <v>2</v>
      </c>
      <c r="AM137" s="1">
        <v>3</v>
      </c>
      <c r="AN137" s="12">
        <v>1</v>
      </c>
      <c r="AO137" s="1">
        <v>2</v>
      </c>
      <c r="AP137" s="12">
        <v>2</v>
      </c>
      <c r="AQ137" s="1">
        <v>3</v>
      </c>
      <c r="AR137" s="12">
        <v>2</v>
      </c>
      <c r="AS137" s="1">
        <v>3</v>
      </c>
      <c r="AT137" s="1">
        <v>3</v>
      </c>
      <c r="AU137" s="12">
        <v>2</v>
      </c>
      <c r="AV137" s="1">
        <v>3</v>
      </c>
      <c r="AW137" s="12">
        <v>0</v>
      </c>
      <c r="AX137" s="1">
        <v>0</v>
      </c>
      <c r="AY137" s="3">
        <v>2</v>
      </c>
      <c r="AZ137" s="27">
        <f t="shared" si="34"/>
        <v>21</v>
      </c>
      <c r="BA137" s="27">
        <f t="shared" si="35"/>
        <v>56</v>
      </c>
      <c r="BB137" s="27">
        <f t="shared" ref="BB137:BB144" si="38">U137+AE137</f>
        <v>4</v>
      </c>
      <c r="BC137" s="27">
        <f t="shared" si="36"/>
        <v>81</v>
      </c>
      <c r="BD137" s="27">
        <f t="shared" si="37"/>
        <v>97.6</v>
      </c>
      <c r="BE137" s="31"/>
      <c r="BF137" s="31"/>
    </row>
    <row r="138" spans="1:58" ht="30" customHeight="1" x14ac:dyDescent="0.2">
      <c r="A138" s="40" t="s">
        <v>82</v>
      </c>
      <c r="B138" s="9">
        <v>136</v>
      </c>
      <c r="C138" s="52" t="s">
        <v>180</v>
      </c>
      <c r="D138" s="12">
        <v>2</v>
      </c>
      <c r="E138" s="1">
        <v>3</v>
      </c>
      <c r="F138" s="1">
        <v>3</v>
      </c>
      <c r="G138" s="1">
        <v>0</v>
      </c>
      <c r="H138" s="12">
        <v>0</v>
      </c>
      <c r="I138" s="14">
        <v>0</v>
      </c>
      <c r="J138" s="14">
        <v>0</v>
      </c>
      <c r="K138" s="14">
        <v>0</v>
      </c>
      <c r="L138" s="12">
        <v>2</v>
      </c>
      <c r="M138" s="1">
        <v>3</v>
      </c>
      <c r="N138" s="14">
        <v>0</v>
      </c>
      <c r="O138" s="12">
        <v>2</v>
      </c>
      <c r="P138" s="1">
        <v>3</v>
      </c>
      <c r="Q138" s="1">
        <v>3</v>
      </c>
      <c r="R138" s="1">
        <v>3</v>
      </c>
      <c r="S138" s="1">
        <v>3</v>
      </c>
      <c r="T138" s="1">
        <v>3</v>
      </c>
      <c r="U138" s="46">
        <v>2</v>
      </c>
      <c r="V138" s="1">
        <v>3</v>
      </c>
      <c r="W138" s="12">
        <v>0</v>
      </c>
      <c r="X138" s="1">
        <v>0</v>
      </c>
      <c r="Y138" s="12">
        <v>2</v>
      </c>
      <c r="Z138" s="1">
        <v>0</v>
      </c>
      <c r="AA138" s="1">
        <v>0</v>
      </c>
      <c r="AB138" s="1">
        <v>0</v>
      </c>
      <c r="AC138" s="1">
        <v>3</v>
      </c>
      <c r="AD138" s="1">
        <v>3</v>
      </c>
      <c r="AE138" s="46">
        <v>2</v>
      </c>
      <c r="AF138" s="1">
        <v>3</v>
      </c>
      <c r="AG138" s="1">
        <v>3</v>
      </c>
      <c r="AH138" s="12">
        <v>2</v>
      </c>
      <c r="AI138" s="1">
        <v>3</v>
      </c>
      <c r="AJ138" s="1">
        <v>3</v>
      </c>
      <c r="AK138" s="1">
        <v>3</v>
      </c>
      <c r="AL138" s="12">
        <v>0</v>
      </c>
      <c r="AM138" s="1">
        <v>1</v>
      </c>
      <c r="AN138" s="12">
        <v>0</v>
      </c>
      <c r="AO138" s="1">
        <v>1</v>
      </c>
      <c r="AP138" s="12">
        <v>2</v>
      </c>
      <c r="AQ138" s="1">
        <v>1</v>
      </c>
      <c r="AR138" s="12">
        <v>2</v>
      </c>
      <c r="AS138" s="1">
        <v>3</v>
      </c>
      <c r="AT138" s="1">
        <v>3</v>
      </c>
      <c r="AU138" s="12">
        <v>0</v>
      </c>
      <c r="AV138" s="1">
        <v>0</v>
      </c>
      <c r="AW138" s="12">
        <v>2</v>
      </c>
      <c r="AX138" s="1">
        <v>3</v>
      </c>
      <c r="AY138" s="3">
        <v>2</v>
      </c>
      <c r="AZ138" s="57">
        <f>SUM(D138,L138,O138,Y138,AH138,AP138,AR138,AL138,AN138)</f>
        <v>14</v>
      </c>
      <c r="BA138" s="57">
        <f>E138+F138+M138+T138+V138+AD138+AF138+AG138+AI138+AJ138+AK138+AM138+AS138+AT138+AO138+AQ138</f>
        <v>42</v>
      </c>
      <c r="BB138" s="25">
        <f t="shared" si="38"/>
        <v>4</v>
      </c>
      <c r="BC138" s="25">
        <f t="shared" si="36"/>
        <v>60</v>
      </c>
      <c r="BD138" s="58">
        <f>ROUND(BC138/70*100,1)</f>
        <v>85.7</v>
      </c>
      <c r="BE138" s="31"/>
      <c r="BF138" s="31"/>
    </row>
    <row r="139" spans="1:58" ht="30" customHeight="1" x14ac:dyDescent="0.2">
      <c r="A139" s="40" t="s">
        <v>82</v>
      </c>
      <c r="B139" s="9">
        <v>137</v>
      </c>
      <c r="C139" s="10" t="s">
        <v>87</v>
      </c>
      <c r="D139" s="12">
        <v>2</v>
      </c>
      <c r="E139" s="1">
        <v>2</v>
      </c>
      <c r="F139" s="1">
        <v>3</v>
      </c>
      <c r="G139" s="1">
        <v>3</v>
      </c>
      <c r="H139" s="12">
        <v>0</v>
      </c>
      <c r="I139" s="14">
        <v>1</v>
      </c>
      <c r="J139" s="14">
        <v>1</v>
      </c>
      <c r="K139" s="14">
        <v>0</v>
      </c>
      <c r="L139" s="12">
        <v>2</v>
      </c>
      <c r="M139" s="1">
        <v>3</v>
      </c>
      <c r="N139" s="14">
        <v>0</v>
      </c>
      <c r="O139" s="12">
        <v>2</v>
      </c>
      <c r="P139" s="1">
        <v>3</v>
      </c>
      <c r="Q139" s="1">
        <v>3</v>
      </c>
      <c r="R139" s="1">
        <v>3</v>
      </c>
      <c r="S139" s="1">
        <v>3</v>
      </c>
      <c r="T139" s="1">
        <v>3</v>
      </c>
      <c r="U139" s="46">
        <v>0</v>
      </c>
      <c r="V139" s="1">
        <v>3</v>
      </c>
      <c r="W139" s="12">
        <v>0</v>
      </c>
      <c r="X139" s="1">
        <v>1</v>
      </c>
      <c r="Y139" s="12">
        <v>0</v>
      </c>
      <c r="Z139" s="1">
        <v>0</v>
      </c>
      <c r="AA139" s="1">
        <v>0</v>
      </c>
      <c r="AB139" s="1">
        <v>0</v>
      </c>
      <c r="AC139" s="1">
        <v>1</v>
      </c>
      <c r="AD139" s="1">
        <v>1</v>
      </c>
      <c r="AE139" s="46">
        <v>2</v>
      </c>
      <c r="AF139" s="1">
        <v>1</v>
      </c>
      <c r="AG139" s="1">
        <v>1</v>
      </c>
      <c r="AH139" s="12">
        <v>0</v>
      </c>
      <c r="AI139" s="1">
        <v>1</v>
      </c>
      <c r="AJ139" s="1">
        <v>1</v>
      </c>
      <c r="AK139" s="1">
        <v>1</v>
      </c>
      <c r="AL139" s="12">
        <v>2</v>
      </c>
      <c r="AM139" s="1">
        <v>3</v>
      </c>
      <c r="AN139" s="12">
        <v>2</v>
      </c>
      <c r="AO139" s="1">
        <v>3</v>
      </c>
      <c r="AP139" s="12">
        <v>2</v>
      </c>
      <c r="AQ139" s="1">
        <v>1</v>
      </c>
      <c r="AR139" s="12">
        <v>2</v>
      </c>
      <c r="AS139" s="1">
        <v>3</v>
      </c>
      <c r="AT139" s="1">
        <v>3</v>
      </c>
      <c r="AU139" s="12">
        <v>0</v>
      </c>
      <c r="AV139" s="1">
        <v>0</v>
      </c>
      <c r="AW139" s="12">
        <v>0</v>
      </c>
      <c r="AX139" s="1">
        <v>0</v>
      </c>
      <c r="AY139" s="3">
        <v>3</v>
      </c>
      <c r="AZ139" s="27">
        <f>SUM(D139,L139,O139,W139,Y139,AH139,AP139,AR139,AU139,AL139,AN139)</f>
        <v>14</v>
      </c>
      <c r="BA139" s="27">
        <f>E139+F139+G139+M139+T139+V139+X139+AD139+AF139+AG139+AI139+AJ139+AK139+AM139+AS139+AT139+AV139+AO139+AQ139</f>
        <v>37</v>
      </c>
      <c r="BB139" s="27">
        <f t="shared" si="38"/>
        <v>2</v>
      </c>
      <c r="BC139" s="27">
        <f t="shared" si="36"/>
        <v>53</v>
      </c>
      <c r="BD139" s="27">
        <f>ROUND(BC139/83*100,1)</f>
        <v>63.9</v>
      </c>
      <c r="BE139" s="31">
        <v>1</v>
      </c>
      <c r="BF139" s="31"/>
    </row>
    <row r="140" spans="1:58" ht="30" customHeight="1" x14ac:dyDescent="0.2">
      <c r="A140" s="8" t="s">
        <v>82</v>
      </c>
      <c r="B140" s="9">
        <v>138</v>
      </c>
      <c r="C140" s="10" t="s">
        <v>88</v>
      </c>
      <c r="D140" s="12">
        <v>2</v>
      </c>
      <c r="E140" s="1">
        <v>3</v>
      </c>
      <c r="F140" s="1">
        <v>3</v>
      </c>
      <c r="G140" s="1">
        <v>3</v>
      </c>
      <c r="H140" s="12">
        <v>0</v>
      </c>
      <c r="I140" s="14">
        <v>0</v>
      </c>
      <c r="J140" s="14">
        <v>0</v>
      </c>
      <c r="K140" s="14">
        <v>0</v>
      </c>
      <c r="L140" s="12">
        <v>2</v>
      </c>
      <c r="M140" s="1">
        <v>3</v>
      </c>
      <c r="N140" s="14">
        <v>0</v>
      </c>
      <c r="O140" s="12">
        <v>2</v>
      </c>
      <c r="P140" s="1">
        <v>3</v>
      </c>
      <c r="Q140" s="1">
        <v>0</v>
      </c>
      <c r="R140" s="1">
        <v>0</v>
      </c>
      <c r="S140" s="1">
        <v>0</v>
      </c>
      <c r="T140" s="1">
        <v>3</v>
      </c>
      <c r="U140" s="46">
        <v>2</v>
      </c>
      <c r="V140" s="1">
        <v>3</v>
      </c>
      <c r="W140" s="12">
        <v>0</v>
      </c>
      <c r="X140" s="1">
        <v>1</v>
      </c>
      <c r="Y140" s="12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46">
        <v>2</v>
      </c>
      <c r="AF140" s="1">
        <v>1</v>
      </c>
      <c r="AG140" s="1">
        <v>1</v>
      </c>
      <c r="AH140" s="12">
        <v>0</v>
      </c>
      <c r="AI140" s="1">
        <v>1</v>
      </c>
      <c r="AJ140" s="1">
        <v>1</v>
      </c>
      <c r="AK140" s="1">
        <v>1</v>
      </c>
      <c r="AL140" s="12">
        <v>0</v>
      </c>
      <c r="AM140" s="1">
        <v>1</v>
      </c>
      <c r="AN140" s="12">
        <v>2</v>
      </c>
      <c r="AO140" s="1">
        <v>3</v>
      </c>
      <c r="AP140" s="12">
        <v>2</v>
      </c>
      <c r="AQ140" s="1">
        <v>3</v>
      </c>
      <c r="AR140" s="12">
        <v>2</v>
      </c>
      <c r="AS140" s="1">
        <v>3</v>
      </c>
      <c r="AT140" s="1">
        <v>3</v>
      </c>
      <c r="AU140" s="12">
        <v>0</v>
      </c>
      <c r="AV140" s="1">
        <v>0</v>
      </c>
      <c r="AW140" s="12">
        <v>2</v>
      </c>
      <c r="AX140" s="1">
        <v>3</v>
      </c>
      <c r="AY140" s="3">
        <v>2</v>
      </c>
      <c r="AZ140" s="27">
        <f>SUM(D140,L140,O140,W140,Y140,AH140,AP140,AR140,AU140,AL140,AN140)</f>
        <v>12</v>
      </c>
      <c r="BA140" s="27">
        <f>E140+F140+G140+M140+T140+V140+X140+AD140+AF140+AG140+AI140+AJ140+AK140+AM140+AS140+AT140+AV140+AO140+AQ140</f>
        <v>37</v>
      </c>
      <c r="BB140" s="27">
        <f t="shared" si="38"/>
        <v>4</v>
      </c>
      <c r="BC140" s="27">
        <f t="shared" si="36"/>
        <v>53</v>
      </c>
      <c r="BD140" s="27">
        <f>ROUND(BC140/83*100,1)</f>
        <v>63.9</v>
      </c>
      <c r="BE140" s="31">
        <v>1</v>
      </c>
      <c r="BF140" s="31"/>
    </row>
    <row r="141" spans="1:58" ht="30" customHeight="1" x14ac:dyDescent="0.2">
      <c r="A141" s="40" t="s">
        <v>82</v>
      </c>
      <c r="B141" s="9">
        <v>139</v>
      </c>
      <c r="C141" s="10" t="s">
        <v>89</v>
      </c>
      <c r="D141" s="12">
        <v>1</v>
      </c>
      <c r="E141" s="1">
        <v>3</v>
      </c>
      <c r="F141" s="1">
        <v>3</v>
      </c>
      <c r="G141" s="1">
        <v>3</v>
      </c>
      <c r="H141" s="12">
        <v>2</v>
      </c>
      <c r="I141" s="14">
        <v>2</v>
      </c>
      <c r="J141" s="14">
        <v>0</v>
      </c>
      <c r="K141" s="14">
        <v>0</v>
      </c>
      <c r="L141" s="12">
        <v>1</v>
      </c>
      <c r="M141" s="1">
        <v>3</v>
      </c>
      <c r="N141" s="14">
        <v>0</v>
      </c>
      <c r="O141" s="12">
        <v>2</v>
      </c>
      <c r="P141" s="1">
        <v>3</v>
      </c>
      <c r="Q141" s="1">
        <v>3</v>
      </c>
      <c r="R141" s="1">
        <v>3</v>
      </c>
      <c r="S141" s="1">
        <v>3</v>
      </c>
      <c r="T141" s="1">
        <v>3</v>
      </c>
      <c r="U141" s="46">
        <v>0</v>
      </c>
      <c r="V141" s="1">
        <v>3</v>
      </c>
      <c r="W141" s="12">
        <v>0</v>
      </c>
      <c r="X141" s="1">
        <v>1</v>
      </c>
      <c r="Y141" s="12">
        <v>0</v>
      </c>
      <c r="Z141" s="1">
        <v>0</v>
      </c>
      <c r="AA141" s="1">
        <v>0</v>
      </c>
      <c r="AB141" s="1">
        <v>0</v>
      </c>
      <c r="AC141" s="1">
        <v>1</v>
      </c>
      <c r="AD141" s="1">
        <v>1</v>
      </c>
      <c r="AE141" s="46">
        <v>2</v>
      </c>
      <c r="AF141" s="1">
        <v>1</v>
      </c>
      <c r="AG141" s="1">
        <v>1</v>
      </c>
      <c r="AH141" s="12">
        <v>0</v>
      </c>
      <c r="AI141" s="1">
        <v>1</v>
      </c>
      <c r="AJ141" s="1">
        <v>1</v>
      </c>
      <c r="AK141" s="1">
        <v>1</v>
      </c>
      <c r="AL141" s="12">
        <v>1</v>
      </c>
      <c r="AM141" s="1">
        <v>3</v>
      </c>
      <c r="AN141" s="12">
        <v>2</v>
      </c>
      <c r="AO141" s="1">
        <v>3</v>
      </c>
      <c r="AP141" s="12">
        <v>2</v>
      </c>
      <c r="AQ141" s="1">
        <v>3</v>
      </c>
      <c r="AR141" s="12">
        <v>2</v>
      </c>
      <c r="AS141" s="1">
        <v>3</v>
      </c>
      <c r="AT141" s="1">
        <v>3</v>
      </c>
      <c r="AU141" s="12">
        <v>0</v>
      </c>
      <c r="AV141" s="1">
        <v>0</v>
      </c>
      <c r="AW141" s="12">
        <v>2</v>
      </c>
      <c r="AX141" s="1">
        <v>3</v>
      </c>
      <c r="AY141" s="3">
        <v>2</v>
      </c>
      <c r="AZ141" s="27">
        <f>SUM(D141,L141,O141,W141,Y141,AH141,AP141,AR141,AU141,AL141,AN141)</f>
        <v>11</v>
      </c>
      <c r="BA141" s="27">
        <f>E141+F141+G141+M141+T141+V141+X141+AD141+AF141+AG141+AI141+AJ141+AK141+AM141+AS141+AT141+AV141+AO141+AQ141</f>
        <v>40</v>
      </c>
      <c r="BB141" s="27">
        <f t="shared" si="38"/>
        <v>2</v>
      </c>
      <c r="BC141" s="27">
        <f t="shared" si="36"/>
        <v>53</v>
      </c>
      <c r="BD141" s="27">
        <f>ROUND(BC141/83*100,1)</f>
        <v>63.9</v>
      </c>
      <c r="BE141" s="31"/>
      <c r="BF141" s="31"/>
    </row>
    <row r="142" spans="1:58" ht="30" customHeight="1" x14ac:dyDescent="0.2">
      <c r="A142" s="40" t="s">
        <v>82</v>
      </c>
      <c r="B142" s="9">
        <v>140</v>
      </c>
      <c r="C142" s="10" t="s">
        <v>90</v>
      </c>
      <c r="D142" s="12">
        <v>2</v>
      </c>
      <c r="E142" s="1">
        <v>3</v>
      </c>
      <c r="F142" s="1">
        <v>3</v>
      </c>
      <c r="G142" s="1">
        <v>3</v>
      </c>
      <c r="H142" s="12">
        <v>0</v>
      </c>
      <c r="I142" s="14">
        <v>0</v>
      </c>
      <c r="J142" s="14">
        <v>0</v>
      </c>
      <c r="K142" s="14">
        <v>0</v>
      </c>
      <c r="L142" s="12">
        <v>1</v>
      </c>
      <c r="M142" s="1">
        <v>3</v>
      </c>
      <c r="N142" s="14">
        <v>0</v>
      </c>
      <c r="O142" s="12">
        <v>2</v>
      </c>
      <c r="P142" s="1">
        <v>3</v>
      </c>
      <c r="Q142" s="1">
        <v>3</v>
      </c>
      <c r="R142" s="1">
        <v>3</v>
      </c>
      <c r="S142" s="1">
        <v>3</v>
      </c>
      <c r="T142" s="1">
        <v>3</v>
      </c>
      <c r="U142" s="46">
        <v>0</v>
      </c>
      <c r="V142" s="1">
        <v>1</v>
      </c>
      <c r="W142" s="12">
        <v>0</v>
      </c>
      <c r="X142" s="1">
        <v>1</v>
      </c>
      <c r="Y142" s="12">
        <v>0</v>
      </c>
      <c r="Z142" s="1">
        <v>0</v>
      </c>
      <c r="AA142" s="1">
        <v>0</v>
      </c>
      <c r="AB142" s="1">
        <v>0</v>
      </c>
      <c r="AC142" s="1">
        <v>1</v>
      </c>
      <c r="AD142" s="1">
        <v>1</v>
      </c>
      <c r="AE142" s="46">
        <v>2</v>
      </c>
      <c r="AF142" s="1">
        <v>1</v>
      </c>
      <c r="AG142" s="1">
        <v>1</v>
      </c>
      <c r="AH142" s="12">
        <v>0</v>
      </c>
      <c r="AI142" s="1">
        <v>1</v>
      </c>
      <c r="AJ142" s="1">
        <v>1</v>
      </c>
      <c r="AK142" s="1">
        <v>1</v>
      </c>
      <c r="AL142" s="12">
        <v>2</v>
      </c>
      <c r="AM142" s="1">
        <v>3</v>
      </c>
      <c r="AN142" s="12">
        <v>2</v>
      </c>
      <c r="AO142" s="1">
        <v>3</v>
      </c>
      <c r="AP142" s="12">
        <v>1</v>
      </c>
      <c r="AQ142" s="1">
        <v>2</v>
      </c>
      <c r="AR142" s="12">
        <v>2</v>
      </c>
      <c r="AS142" s="1">
        <v>3</v>
      </c>
      <c r="AT142" s="1">
        <v>3</v>
      </c>
      <c r="AU142" s="12">
        <v>1</v>
      </c>
      <c r="AV142" s="1">
        <v>2</v>
      </c>
      <c r="AW142" s="12">
        <v>0</v>
      </c>
      <c r="AX142" s="1">
        <v>0</v>
      </c>
      <c r="AY142" s="3">
        <v>2</v>
      </c>
      <c r="AZ142" s="27">
        <f>SUM(D142,L142,O142,W142,Y142,AH142,AP142,AR142,AU142,AL142,AN142)</f>
        <v>13</v>
      </c>
      <c r="BA142" s="27">
        <f>E142+F142+G142+M142+T142+V142+X142+AD142+AF142+AG142+AI142+AJ142+AK142+AM142+AS142+AT142+AV142+AO142+AQ142</f>
        <v>39</v>
      </c>
      <c r="BB142" s="27">
        <f t="shared" si="38"/>
        <v>2</v>
      </c>
      <c r="BC142" s="27">
        <f t="shared" si="36"/>
        <v>54</v>
      </c>
      <c r="BD142" s="27">
        <f>ROUND(BC142/83*100,1)</f>
        <v>65.099999999999994</v>
      </c>
      <c r="BE142" s="31"/>
      <c r="BF142" s="31">
        <v>2</v>
      </c>
    </row>
    <row r="143" spans="1:58" ht="30" customHeight="1" x14ac:dyDescent="0.2">
      <c r="A143" s="8" t="s">
        <v>82</v>
      </c>
      <c r="B143" s="9">
        <v>141</v>
      </c>
      <c r="C143" s="10" t="s">
        <v>91</v>
      </c>
      <c r="D143" s="12">
        <v>2</v>
      </c>
      <c r="E143" s="1">
        <v>3</v>
      </c>
      <c r="F143" s="1">
        <v>3</v>
      </c>
      <c r="G143" s="1">
        <v>3</v>
      </c>
      <c r="H143" s="12">
        <v>0</v>
      </c>
      <c r="I143" s="14">
        <v>0</v>
      </c>
      <c r="J143" s="14">
        <v>0</v>
      </c>
      <c r="K143" s="14">
        <v>0</v>
      </c>
      <c r="L143" s="12">
        <v>2</v>
      </c>
      <c r="M143" s="1">
        <v>2</v>
      </c>
      <c r="N143" s="14">
        <v>0</v>
      </c>
      <c r="O143" s="12">
        <v>2</v>
      </c>
      <c r="P143" s="1">
        <v>3</v>
      </c>
      <c r="Q143" s="1">
        <v>3</v>
      </c>
      <c r="R143" s="1">
        <v>3</v>
      </c>
      <c r="S143" s="1">
        <v>3</v>
      </c>
      <c r="T143" s="1">
        <v>3</v>
      </c>
      <c r="U143" s="46">
        <v>0</v>
      </c>
      <c r="V143" s="1">
        <v>3</v>
      </c>
      <c r="W143" s="12">
        <v>0</v>
      </c>
      <c r="X143" s="1">
        <v>1</v>
      </c>
      <c r="Y143" s="12">
        <v>0</v>
      </c>
      <c r="Z143" s="1">
        <v>0</v>
      </c>
      <c r="AA143" s="1">
        <v>0</v>
      </c>
      <c r="AB143" s="1">
        <v>0</v>
      </c>
      <c r="AC143" s="1">
        <v>1</v>
      </c>
      <c r="AD143" s="1">
        <v>1</v>
      </c>
      <c r="AE143" s="46">
        <v>2</v>
      </c>
      <c r="AF143" s="1">
        <v>1</v>
      </c>
      <c r="AG143" s="1">
        <v>1</v>
      </c>
      <c r="AH143" s="12">
        <v>0</v>
      </c>
      <c r="AI143" s="1">
        <v>1</v>
      </c>
      <c r="AJ143" s="1">
        <v>1</v>
      </c>
      <c r="AK143" s="1">
        <v>1</v>
      </c>
      <c r="AL143" s="12">
        <v>2</v>
      </c>
      <c r="AM143" s="1">
        <v>3</v>
      </c>
      <c r="AN143" s="12">
        <v>2</v>
      </c>
      <c r="AO143" s="1">
        <v>3</v>
      </c>
      <c r="AP143" s="12">
        <v>2</v>
      </c>
      <c r="AQ143" s="1">
        <v>3</v>
      </c>
      <c r="AR143" s="12">
        <v>2</v>
      </c>
      <c r="AS143" s="1">
        <v>3</v>
      </c>
      <c r="AT143" s="1">
        <v>3</v>
      </c>
      <c r="AU143" s="12">
        <v>2</v>
      </c>
      <c r="AV143" s="1">
        <v>3</v>
      </c>
      <c r="AW143" s="12">
        <v>2</v>
      </c>
      <c r="AX143" s="1">
        <v>3</v>
      </c>
      <c r="AY143" s="3">
        <v>2</v>
      </c>
      <c r="AZ143" s="27">
        <f>SUM(D143,L143,O143,W143,Y143,AH143,AP143,AR143,AU143,AL143,AN143)</f>
        <v>16</v>
      </c>
      <c r="BA143" s="27">
        <f>E143+F143+G143+M143+T143+V143+X143+AD143+AF143+AG143+AI143+AJ143+AK143+AM143+AS143+AT143+AV143+AO143+AQ143</f>
        <v>42</v>
      </c>
      <c r="BB143" s="27">
        <f t="shared" si="38"/>
        <v>2</v>
      </c>
      <c r="BC143" s="27">
        <f t="shared" si="36"/>
        <v>60</v>
      </c>
      <c r="BD143" s="27">
        <f>ROUND(BC143/83*100,1)</f>
        <v>72.3</v>
      </c>
      <c r="BE143" s="31"/>
      <c r="BF143" s="31"/>
    </row>
    <row r="144" spans="1:58" ht="30" customHeight="1" x14ac:dyDescent="0.2">
      <c r="A144" s="8" t="s">
        <v>82</v>
      </c>
      <c r="B144" s="9">
        <v>142</v>
      </c>
      <c r="C144" s="26" t="s">
        <v>92</v>
      </c>
      <c r="D144" s="12">
        <v>2</v>
      </c>
      <c r="E144" s="1">
        <v>3</v>
      </c>
      <c r="F144" s="1">
        <v>3</v>
      </c>
      <c r="G144" s="1">
        <v>0</v>
      </c>
      <c r="H144" s="12">
        <v>0</v>
      </c>
      <c r="I144" s="14">
        <v>0</v>
      </c>
      <c r="J144" s="14">
        <v>0</v>
      </c>
      <c r="K144" s="14">
        <v>0</v>
      </c>
      <c r="L144" s="12">
        <v>2</v>
      </c>
      <c r="M144" s="1">
        <v>3</v>
      </c>
      <c r="N144" s="14">
        <v>0</v>
      </c>
      <c r="O144" s="12">
        <v>2</v>
      </c>
      <c r="P144" s="1">
        <v>3</v>
      </c>
      <c r="Q144" s="1">
        <v>3</v>
      </c>
      <c r="R144" s="1">
        <v>3</v>
      </c>
      <c r="S144" s="1">
        <v>3</v>
      </c>
      <c r="T144" s="1">
        <v>3</v>
      </c>
      <c r="U144" s="46">
        <v>0</v>
      </c>
      <c r="V144" s="1">
        <v>3</v>
      </c>
      <c r="W144" s="12">
        <v>0</v>
      </c>
      <c r="X144" s="1">
        <v>0</v>
      </c>
      <c r="Y144" s="12">
        <v>2</v>
      </c>
      <c r="Z144" s="1">
        <v>0</v>
      </c>
      <c r="AA144" s="1">
        <v>0</v>
      </c>
      <c r="AB144" s="1">
        <v>0</v>
      </c>
      <c r="AC144" s="1">
        <v>3</v>
      </c>
      <c r="AD144" s="1">
        <v>3</v>
      </c>
      <c r="AE144" s="46">
        <v>2</v>
      </c>
      <c r="AF144" s="1">
        <v>3</v>
      </c>
      <c r="AG144" s="1">
        <v>3</v>
      </c>
      <c r="AH144" s="12">
        <v>2</v>
      </c>
      <c r="AI144" s="1">
        <v>3</v>
      </c>
      <c r="AJ144" s="1">
        <v>3</v>
      </c>
      <c r="AK144" s="1">
        <v>3</v>
      </c>
      <c r="AL144" s="12">
        <v>2</v>
      </c>
      <c r="AM144" s="1">
        <v>3</v>
      </c>
      <c r="AN144" s="12">
        <v>1</v>
      </c>
      <c r="AO144" s="1">
        <v>3</v>
      </c>
      <c r="AP144" s="12">
        <v>2</v>
      </c>
      <c r="AQ144" s="1">
        <v>3</v>
      </c>
      <c r="AR144" s="12">
        <v>0</v>
      </c>
      <c r="AS144" s="1">
        <v>0</v>
      </c>
      <c r="AT144" s="1">
        <v>0</v>
      </c>
      <c r="AU144" s="12">
        <v>0</v>
      </c>
      <c r="AV144" s="1">
        <v>0</v>
      </c>
      <c r="AW144" s="12">
        <v>0</v>
      </c>
      <c r="AX144" s="1">
        <v>0</v>
      </c>
      <c r="AY144" s="3">
        <v>2</v>
      </c>
      <c r="AZ144" s="57">
        <f>SUM(D144,L144,O144,Y144,AH144,AP144,AR144,AL144,AN144)</f>
        <v>15</v>
      </c>
      <c r="BA144" s="57">
        <f>E144+F144+M144+T144+V144+AD144+AF144+AG144+AI144+AJ144+AK144+AM144+AS144+AT144+AO144+AQ144</f>
        <v>42</v>
      </c>
      <c r="BB144" s="25">
        <f t="shared" si="38"/>
        <v>2</v>
      </c>
      <c r="BC144" s="25">
        <f t="shared" si="36"/>
        <v>59</v>
      </c>
      <c r="BD144" s="58">
        <f>ROUND(BC144/70*100,1)</f>
        <v>84.3</v>
      </c>
      <c r="BE144" s="31">
        <v>1</v>
      </c>
      <c r="BF144" s="31">
        <v>1</v>
      </c>
    </row>
    <row r="145" spans="1:58" ht="30" customHeight="1" x14ac:dyDescent="0.2">
      <c r="A145" s="8" t="s">
        <v>82</v>
      </c>
      <c r="B145" s="9">
        <v>143</v>
      </c>
      <c r="C145" s="56" t="s">
        <v>211</v>
      </c>
      <c r="D145" s="45"/>
      <c r="E145" s="1"/>
      <c r="F145" s="1"/>
      <c r="G145" s="1"/>
      <c r="H145" s="12"/>
      <c r="I145" s="14"/>
      <c r="J145" s="14"/>
      <c r="K145" s="14"/>
      <c r="L145" s="12"/>
      <c r="M145" s="1"/>
      <c r="N145" s="14"/>
      <c r="O145" s="12"/>
      <c r="P145" s="1"/>
      <c r="Q145" s="1"/>
      <c r="R145" s="1"/>
      <c r="S145" s="1"/>
      <c r="T145" s="1"/>
      <c r="U145" s="46"/>
      <c r="V145" s="1"/>
      <c r="W145" s="12"/>
      <c r="X145" s="1"/>
      <c r="Y145" s="12"/>
      <c r="Z145" s="1"/>
      <c r="AA145" s="1"/>
      <c r="AB145" s="1"/>
      <c r="AC145" s="1"/>
      <c r="AD145" s="1"/>
      <c r="AE145" s="46"/>
      <c r="AF145" s="1"/>
      <c r="AG145" s="1"/>
      <c r="AH145" s="12"/>
      <c r="AI145" s="1"/>
      <c r="AJ145" s="1"/>
      <c r="AK145" s="1"/>
      <c r="AL145" s="12"/>
      <c r="AM145" s="1"/>
      <c r="AN145" s="12"/>
      <c r="AO145" s="1"/>
      <c r="AP145" s="12"/>
      <c r="AQ145" s="1"/>
      <c r="AR145" s="12"/>
      <c r="AS145" s="1"/>
      <c r="AT145" s="1"/>
      <c r="AU145" s="12"/>
      <c r="AV145" s="1"/>
      <c r="AW145" s="12"/>
      <c r="AX145" s="1"/>
      <c r="AY145" s="3"/>
      <c r="AZ145" s="49"/>
      <c r="BA145" s="49"/>
      <c r="BB145" s="49"/>
      <c r="BC145" s="49"/>
      <c r="BD145" s="49"/>
      <c r="BE145" s="31"/>
      <c r="BF145" s="31"/>
    </row>
    <row r="146" spans="1:58" ht="30" customHeight="1" x14ac:dyDescent="0.2">
      <c r="A146" s="8" t="s">
        <v>82</v>
      </c>
      <c r="B146" s="9">
        <v>144</v>
      </c>
      <c r="C146" s="52" t="s">
        <v>181</v>
      </c>
      <c r="D146" s="45">
        <v>2</v>
      </c>
      <c r="E146" s="1">
        <v>3</v>
      </c>
      <c r="F146" s="1">
        <v>3</v>
      </c>
      <c r="G146" s="1">
        <v>3</v>
      </c>
      <c r="H146" s="12">
        <v>0</v>
      </c>
      <c r="I146" s="14">
        <v>0</v>
      </c>
      <c r="J146" s="14">
        <v>0</v>
      </c>
      <c r="K146" s="14">
        <v>0</v>
      </c>
      <c r="L146" s="12">
        <v>2</v>
      </c>
      <c r="M146" s="1">
        <v>3</v>
      </c>
      <c r="N146" s="14">
        <v>0</v>
      </c>
      <c r="O146" s="12">
        <v>2</v>
      </c>
      <c r="P146" s="1">
        <v>3</v>
      </c>
      <c r="Q146" s="1">
        <v>3</v>
      </c>
      <c r="R146" s="1">
        <v>3</v>
      </c>
      <c r="S146" s="1">
        <v>3</v>
      </c>
      <c r="T146" s="1">
        <v>3</v>
      </c>
      <c r="U146" s="46">
        <v>0</v>
      </c>
      <c r="V146" s="1">
        <v>3</v>
      </c>
      <c r="W146" s="12">
        <v>0</v>
      </c>
      <c r="X146" s="1">
        <v>1</v>
      </c>
      <c r="Y146" s="12">
        <v>2</v>
      </c>
      <c r="Z146" s="1">
        <v>0</v>
      </c>
      <c r="AA146" s="1">
        <v>0</v>
      </c>
      <c r="AB146" s="1">
        <v>0</v>
      </c>
      <c r="AC146" s="1">
        <v>3</v>
      </c>
      <c r="AD146" s="1">
        <v>3</v>
      </c>
      <c r="AE146" s="46">
        <v>2</v>
      </c>
      <c r="AF146" s="1">
        <v>0</v>
      </c>
      <c r="AG146" s="1">
        <v>3</v>
      </c>
      <c r="AH146" s="12">
        <v>2</v>
      </c>
      <c r="AI146" s="1">
        <v>3</v>
      </c>
      <c r="AJ146" s="1">
        <v>0</v>
      </c>
      <c r="AK146" s="1">
        <v>3</v>
      </c>
      <c r="AL146" s="12">
        <v>0</v>
      </c>
      <c r="AM146" s="1">
        <v>1</v>
      </c>
      <c r="AN146" s="12">
        <v>0</v>
      </c>
      <c r="AO146" s="1">
        <v>0</v>
      </c>
      <c r="AP146" s="12">
        <v>2</v>
      </c>
      <c r="AQ146" s="1">
        <v>2</v>
      </c>
      <c r="AR146" s="12">
        <v>2</v>
      </c>
      <c r="AS146" s="1">
        <v>3</v>
      </c>
      <c r="AT146" s="1">
        <v>3</v>
      </c>
      <c r="AU146" s="12">
        <v>2</v>
      </c>
      <c r="AV146" s="1">
        <v>3</v>
      </c>
      <c r="AW146" s="12">
        <v>0</v>
      </c>
      <c r="AX146" s="1">
        <v>0</v>
      </c>
      <c r="AY146" s="3">
        <v>0</v>
      </c>
      <c r="AZ146" s="57">
        <f>SUM(D146,L146,O146,Y146,AH146,AP146,AR146,AL146,AN146)</f>
        <v>14</v>
      </c>
      <c r="BA146" s="57">
        <f>E146+F146+M146+T146+V146+AD146+AF146+AG146+AI146+AJ146+AK146+AM146+AS146+AT146+AO146+AQ146</f>
        <v>36</v>
      </c>
      <c r="BB146" s="25">
        <f t="shared" ref="BB146:BB151" si="39">U146+AE146</f>
        <v>2</v>
      </c>
      <c r="BC146" s="25">
        <f t="shared" ref="BC146:BC151" si="40">SUM(AZ146:BB146)</f>
        <v>52</v>
      </c>
      <c r="BD146" s="58">
        <f>ROUND(BC146/70*100,1)</f>
        <v>74.3</v>
      </c>
      <c r="BE146" s="31"/>
      <c r="BF146" s="31"/>
    </row>
    <row r="147" spans="1:58" ht="30" customHeight="1" x14ac:dyDescent="0.2">
      <c r="A147" s="8" t="s">
        <v>93</v>
      </c>
      <c r="B147" s="9">
        <v>145</v>
      </c>
      <c r="C147" s="10" t="s">
        <v>94</v>
      </c>
      <c r="D147" s="12">
        <v>1</v>
      </c>
      <c r="E147" s="1">
        <v>3</v>
      </c>
      <c r="F147" s="1">
        <v>3</v>
      </c>
      <c r="G147" s="1">
        <v>3</v>
      </c>
      <c r="H147" s="12">
        <v>0</v>
      </c>
      <c r="I147" s="14">
        <v>0</v>
      </c>
      <c r="J147" s="14">
        <v>0</v>
      </c>
      <c r="K147" s="14">
        <v>0</v>
      </c>
      <c r="L147" s="12">
        <v>2</v>
      </c>
      <c r="M147" s="1">
        <v>3</v>
      </c>
      <c r="N147" s="14">
        <v>0</v>
      </c>
      <c r="O147" s="12">
        <v>2</v>
      </c>
      <c r="P147" s="1">
        <v>3</v>
      </c>
      <c r="Q147" s="1">
        <v>3</v>
      </c>
      <c r="R147" s="1">
        <v>3</v>
      </c>
      <c r="S147" s="1">
        <v>3</v>
      </c>
      <c r="T147" s="1">
        <v>3</v>
      </c>
      <c r="U147" s="46">
        <v>0</v>
      </c>
      <c r="V147" s="1">
        <v>3</v>
      </c>
      <c r="W147" s="12">
        <v>0</v>
      </c>
      <c r="X147" s="1">
        <v>1</v>
      </c>
      <c r="Y147" s="12">
        <v>2</v>
      </c>
      <c r="Z147" s="1">
        <v>0</v>
      </c>
      <c r="AA147" s="1">
        <v>0</v>
      </c>
      <c r="AB147" s="1">
        <v>0</v>
      </c>
      <c r="AC147" s="1">
        <v>3</v>
      </c>
      <c r="AD147" s="1">
        <v>3</v>
      </c>
      <c r="AE147" s="46">
        <v>2</v>
      </c>
      <c r="AF147" s="1">
        <v>3</v>
      </c>
      <c r="AG147" s="1">
        <v>3</v>
      </c>
      <c r="AH147" s="12">
        <v>2</v>
      </c>
      <c r="AI147" s="1">
        <v>3</v>
      </c>
      <c r="AJ147" s="1">
        <v>3</v>
      </c>
      <c r="AK147" s="1">
        <v>3</v>
      </c>
      <c r="AL147" s="12">
        <v>2</v>
      </c>
      <c r="AM147" s="1">
        <v>3</v>
      </c>
      <c r="AN147" s="12">
        <v>2</v>
      </c>
      <c r="AO147" s="1">
        <v>3</v>
      </c>
      <c r="AP147" s="12">
        <v>1</v>
      </c>
      <c r="AQ147" s="1">
        <v>3</v>
      </c>
      <c r="AR147" s="12">
        <v>2</v>
      </c>
      <c r="AS147" s="1">
        <v>3</v>
      </c>
      <c r="AT147" s="1">
        <v>3</v>
      </c>
      <c r="AU147" s="12">
        <v>2</v>
      </c>
      <c r="AV147" s="1">
        <v>1</v>
      </c>
      <c r="AW147" s="12">
        <v>0</v>
      </c>
      <c r="AX147" s="1">
        <v>0</v>
      </c>
      <c r="AY147" s="3">
        <v>3</v>
      </c>
      <c r="AZ147" s="27">
        <f>SUM(D147,L147,O147,W147,Y147,AH147,AP147,AR147,AU147,AL147,AN147)</f>
        <v>18</v>
      </c>
      <c r="BA147" s="27">
        <f>E147+F147+G147+M147+T147+V147+X147+AD147+AF147+AG147+AI147+AJ147+AK147+AM147+AS147+AT147+AV147+AO147+AQ147</f>
        <v>53</v>
      </c>
      <c r="BB147" s="27">
        <f t="shared" si="39"/>
        <v>2</v>
      </c>
      <c r="BC147" s="27">
        <f t="shared" si="40"/>
        <v>73</v>
      </c>
      <c r="BD147" s="27">
        <f>ROUND(BC147/83*100,1)</f>
        <v>88</v>
      </c>
      <c r="BE147" s="31"/>
      <c r="BF147" s="31"/>
    </row>
    <row r="148" spans="1:58" ht="30" customHeight="1" x14ac:dyDescent="0.2">
      <c r="A148" s="8" t="s">
        <v>93</v>
      </c>
      <c r="B148" s="9">
        <v>146</v>
      </c>
      <c r="C148" s="26" t="s">
        <v>95</v>
      </c>
      <c r="D148" s="12">
        <v>2</v>
      </c>
      <c r="E148" s="1">
        <v>3</v>
      </c>
      <c r="F148" s="1">
        <v>3</v>
      </c>
      <c r="G148" s="1">
        <v>0</v>
      </c>
      <c r="H148" s="12">
        <v>0</v>
      </c>
      <c r="I148" s="14">
        <v>0</v>
      </c>
      <c r="J148" s="14">
        <v>0</v>
      </c>
      <c r="K148" s="14">
        <v>0</v>
      </c>
      <c r="L148" s="12">
        <v>2</v>
      </c>
      <c r="M148" s="1">
        <v>3</v>
      </c>
      <c r="N148" s="14">
        <v>0</v>
      </c>
      <c r="O148" s="12">
        <v>2</v>
      </c>
      <c r="P148" s="1">
        <v>3</v>
      </c>
      <c r="Q148" s="1">
        <v>3</v>
      </c>
      <c r="R148" s="1">
        <v>3</v>
      </c>
      <c r="S148" s="1">
        <v>3</v>
      </c>
      <c r="T148" s="1">
        <v>3</v>
      </c>
      <c r="U148" s="46">
        <v>0</v>
      </c>
      <c r="V148" s="1">
        <v>3</v>
      </c>
      <c r="W148" s="12">
        <v>0</v>
      </c>
      <c r="X148" s="1">
        <v>0</v>
      </c>
      <c r="Y148" s="12">
        <v>2</v>
      </c>
      <c r="Z148" s="1">
        <v>0</v>
      </c>
      <c r="AA148" s="1">
        <v>0</v>
      </c>
      <c r="AB148" s="1">
        <v>0</v>
      </c>
      <c r="AC148" s="1">
        <v>3</v>
      </c>
      <c r="AD148" s="1">
        <v>3</v>
      </c>
      <c r="AE148" s="46">
        <v>2</v>
      </c>
      <c r="AF148" s="1">
        <v>3</v>
      </c>
      <c r="AG148" s="1">
        <v>3</v>
      </c>
      <c r="AH148" s="12">
        <v>0</v>
      </c>
      <c r="AI148" s="1">
        <v>1</v>
      </c>
      <c r="AJ148" s="1">
        <v>1</v>
      </c>
      <c r="AK148" s="1">
        <v>1</v>
      </c>
      <c r="AL148" s="12">
        <v>2</v>
      </c>
      <c r="AM148" s="1">
        <v>3</v>
      </c>
      <c r="AN148" s="12">
        <v>1</v>
      </c>
      <c r="AO148" s="1">
        <v>3</v>
      </c>
      <c r="AP148" s="12">
        <v>2</v>
      </c>
      <c r="AQ148" s="1">
        <v>3</v>
      </c>
      <c r="AR148" s="12">
        <v>2</v>
      </c>
      <c r="AS148" s="1">
        <v>3</v>
      </c>
      <c r="AT148" s="1">
        <v>0</v>
      </c>
      <c r="AU148" s="12">
        <v>0</v>
      </c>
      <c r="AV148" s="1">
        <v>0</v>
      </c>
      <c r="AW148" s="12">
        <v>0</v>
      </c>
      <c r="AX148" s="1">
        <v>0</v>
      </c>
      <c r="AY148" s="3">
        <v>2</v>
      </c>
      <c r="AZ148" s="57">
        <f>SUM(D148,L148,O148,Y148,AH148,AP148,AR148,AL148,AN148)</f>
        <v>15</v>
      </c>
      <c r="BA148" s="57">
        <f>E148+F148+M148+T148+V148+AD148+AF148+AG148+AI148+AJ148+AK148+AM148+AS148+AT148+AO148+AQ148</f>
        <v>39</v>
      </c>
      <c r="BB148" s="25">
        <f t="shared" si="39"/>
        <v>2</v>
      </c>
      <c r="BC148" s="25">
        <f t="shared" si="40"/>
        <v>56</v>
      </c>
      <c r="BD148" s="58">
        <f>ROUND(BC148/70*100,1)</f>
        <v>80</v>
      </c>
      <c r="BE148" s="29"/>
      <c r="BF148" s="29"/>
    </row>
    <row r="149" spans="1:58" ht="30" customHeight="1" x14ac:dyDescent="0.2">
      <c r="A149" s="8" t="s">
        <v>93</v>
      </c>
      <c r="B149" s="9">
        <v>147</v>
      </c>
      <c r="C149" s="61" t="s">
        <v>223</v>
      </c>
      <c r="D149" s="12">
        <v>2</v>
      </c>
      <c r="E149" s="1">
        <v>3</v>
      </c>
      <c r="F149" s="1">
        <v>3</v>
      </c>
      <c r="G149" s="1">
        <v>3</v>
      </c>
      <c r="H149" s="12">
        <v>0</v>
      </c>
      <c r="I149" s="14">
        <v>0</v>
      </c>
      <c r="J149" s="14">
        <v>0</v>
      </c>
      <c r="K149" s="14">
        <v>0</v>
      </c>
      <c r="L149" s="12">
        <v>2</v>
      </c>
      <c r="M149" s="1">
        <v>3</v>
      </c>
      <c r="N149" s="14">
        <v>0</v>
      </c>
      <c r="O149" s="12">
        <v>2</v>
      </c>
      <c r="P149" s="1">
        <v>3</v>
      </c>
      <c r="Q149" s="1">
        <v>3</v>
      </c>
      <c r="R149" s="1">
        <v>3</v>
      </c>
      <c r="S149" s="1">
        <v>3</v>
      </c>
      <c r="T149" s="1">
        <v>3</v>
      </c>
      <c r="U149" s="46">
        <v>0</v>
      </c>
      <c r="V149" s="1">
        <v>3</v>
      </c>
      <c r="W149" s="12">
        <v>0</v>
      </c>
      <c r="X149" s="1">
        <v>1</v>
      </c>
      <c r="Y149" s="12">
        <v>0</v>
      </c>
      <c r="Z149" s="1">
        <v>0</v>
      </c>
      <c r="AA149" s="1">
        <v>0</v>
      </c>
      <c r="AB149" s="1">
        <v>0</v>
      </c>
      <c r="AC149" s="1">
        <v>1</v>
      </c>
      <c r="AD149" s="1">
        <v>1</v>
      </c>
      <c r="AE149" s="46">
        <v>2</v>
      </c>
      <c r="AF149" s="1">
        <v>1</v>
      </c>
      <c r="AG149" s="1">
        <v>1</v>
      </c>
      <c r="AH149" s="12">
        <v>0</v>
      </c>
      <c r="AI149" s="1">
        <v>1</v>
      </c>
      <c r="AJ149" s="1">
        <v>1</v>
      </c>
      <c r="AK149" s="1">
        <v>1</v>
      </c>
      <c r="AL149" s="12">
        <v>0</v>
      </c>
      <c r="AM149" s="1">
        <v>1</v>
      </c>
      <c r="AN149" s="12">
        <v>1</v>
      </c>
      <c r="AO149" s="1">
        <v>3</v>
      </c>
      <c r="AP149" s="12">
        <v>1</v>
      </c>
      <c r="AQ149" s="1">
        <v>3</v>
      </c>
      <c r="AR149" s="12">
        <v>2</v>
      </c>
      <c r="AS149" s="1">
        <v>3</v>
      </c>
      <c r="AT149" s="1">
        <v>3</v>
      </c>
      <c r="AU149" s="12">
        <v>2</v>
      </c>
      <c r="AV149" s="1">
        <v>3</v>
      </c>
      <c r="AW149" s="12">
        <v>0</v>
      </c>
      <c r="AX149" s="1">
        <v>0</v>
      </c>
      <c r="AY149" s="3">
        <v>3</v>
      </c>
      <c r="AZ149" s="27">
        <f>SUM(D149,L149,O149,W149,Y149,AH149,AP149,AR149,AU149,AL149,AN149)</f>
        <v>12</v>
      </c>
      <c r="BA149" s="27">
        <f>E149+F149+G149+M149+T149+V149+X149+AD149+AF149+AG149+AI149+AJ149+AK149+AM149+AS149+AT149+AV149+AO149+AQ149</f>
        <v>41</v>
      </c>
      <c r="BB149" s="27">
        <f t="shared" si="39"/>
        <v>2</v>
      </c>
      <c r="BC149" s="27">
        <f t="shared" si="40"/>
        <v>55</v>
      </c>
      <c r="BD149" s="27">
        <f>ROUND(BC149/83*100,1)</f>
        <v>66.3</v>
      </c>
      <c r="BE149" s="29"/>
      <c r="BF149" s="29"/>
    </row>
    <row r="150" spans="1:58" ht="30" customHeight="1" x14ac:dyDescent="0.2">
      <c r="A150" s="15" t="s">
        <v>93</v>
      </c>
      <c r="B150" s="9">
        <v>148</v>
      </c>
      <c r="C150" s="10" t="s">
        <v>96</v>
      </c>
      <c r="D150" s="12">
        <v>0</v>
      </c>
      <c r="E150" s="1">
        <v>1</v>
      </c>
      <c r="F150" s="1">
        <v>1</v>
      </c>
      <c r="G150" s="1">
        <v>1</v>
      </c>
      <c r="H150" s="12">
        <v>0</v>
      </c>
      <c r="I150" s="14">
        <v>0</v>
      </c>
      <c r="J150" s="14">
        <v>0</v>
      </c>
      <c r="K150" s="14">
        <v>0</v>
      </c>
      <c r="L150" s="12">
        <v>1</v>
      </c>
      <c r="M150" s="1">
        <v>3</v>
      </c>
      <c r="N150" s="14">
        <v>0</v>
      </c>
      <c r="O150" s="12">
        <v>2</v>
      </c>
      <c r="P150" s="1">
        <v>3</v>
      </c>
      <c r="Q150" s="1">
        <v>3</v>
      </c>
      <c r="R150" s="1">
        <v>3</v>
      </c>
      <c r="S150" s="1">
        <v>3</v>
      </c>
      <c r="T150" s="1">
        <v>3</v>
      </c>
      <c r="U150" s="46">
        <v>0</v>
      </c>
      <c r="V150" s="1">
        <v>3</v>
      </c>
      <c r="W150" s="12">
        <v>0</v>
      </c>
      <c r="X150" s="1">
        <v>1</v>
      </c>
      <c r="Y150" s="12">
        <v>2</v>
      </c>
      <c r="Z150" s="1">
        <v>0</v>
      </c>
      <c r="AA150" s="1">
        <v>0</v>
      </c>
      <c r="AB150" s="1">
        <v>0</v>
      </c>
      <c r="AC150" s="1">
        <v>1</v>
      </c>
      <c r="AD150" s="1">
        <v>1</v>
      </c>
      <c r="AE150" s="46">
        <v>2</v>
      </c>
      <c r="AF150" s="1">
        <v>3</v>
      </c>
      <c r="AG150" s="1">
        <v>3</v>
      </c>
      <c r="AH150" s="12">
        <v>1</v>
      </c>
      <c r="AI150" s="1">
        <v>3</v>
      </c>
      <c r="AJ150" s="1">
        <v>3</v>
      </c>
      <c r="AK150" s="1">
        <v>3</v>
      </c>
      <c r="AL150" s="12">
        <v>2</v>
      </c>
      <c r="AM150" s="1">
        <v>3</v>
      </c>
      <c r="AN150" s="12">
        <v>2</v>
      </c>
      <c r="AO150" s="1">
        <v>3</v>
      </c>
      <c r="AP150" s="12">
        <v>2</v>
      </c>
      <c r="AQ150" s="1">
        <v>3</v>
      </c>
      <c r="AR150" s="12">
        <v>2</v>
      </c>
      <c r="AS150" s="1">
        <v>3</v>
      </c>
      <c r="AT150" s="1">
        <v>3</v>
      </c>
      <c r="AU150" s="12">
        <v>2</v>
      </c>
      <c r="AV150" s="1">
        <v>3</v>
      </c>
      <c r="AW150" s="12">
        <v>0</v>
      </c>
      <c r="AX150" s="1">
        <v>0</v>
      </c>
      <c r="AY150" s="3">
        <v>3</v>
      </c>
      <c r="AZ150" s="27">
        <f>SUM(D150,L150,O150,W150,Y150,AH150,AP150,AR150,AU150,AL150,AN150)</f>
        <v>16</v>
      </c>
      <c r="BA150" s="27">
        <f>E150+F150+G150+M150+T150+V150+X150+AD150+AF150+AG150+AI150+AJ150+AK150+AM150+AS150+AT150+AV150+AO150+AQ150</f>
        <v>47</v>
      </c>
      <c r="BB150" s="27">
        <f t="shared" si="39"/>
        <v>2</v>
      </c>
      <c r="BC150" s="27">
        <f t="shared" si="40"/>
        <v>65</v>
      </c>
      <c r="BD150" s="27">
        <f>ROUND(BC150/83*100,1)</f>
        <v>78.3</v>
      </c>
      <c r="BE150" s="29"/>
      <c r="BF150" s="29"/>
    </row>
    <row r="151" spans="1:58" ht="30" customHeight="1" x14ac:dyDescent="0.2">
      <c r="A151" s="15" t="s">
        <v>93</v>
      </c>
      <c r="B151" s="9">
        <v>149</v>
      </c>
      <c r="C151" s="10" t="s">
        <v>97</v>
      </c>
      <c r="D151" s="12">
        <v>2</v>
      </c>
      <c r="E151" s="1">
        <v>3</v>
      </c>
      <c r="F151" s="1">
        <v>3</v>
      </c>
      <c r="G151" s="1">
        <v>3</v>
      </c>
      <c r="H151" s="12">
        <v>0</v>
      </c>
      <c r="I151" s="14">
        <v>0</v>
      </c>
      <c r="J151" s="14">
        <v>0</v>
      </c>
      <c r="K151" s="14">
        <v>0</v>
      </c>
      <c r="L151" s="12">
        <v>2</v>
      </c>
      <c r="M151" s="1">
        <v>3</v>
      </c>
      <c r="N151" s="14">
        <v>0</v>
      </c>
      <c r="O151" s="12">
        <v>2</v>
      </c>
      <c r="P151" s="1">
        <v>3</v>
      </c>
      <c r="Q151" s="1">
        <v>3</v>
      </c>
      <c r="R151" s="1">
        <v>3</v>
      </c>
      <c r="S151" s="1">
        <v>3</v>
      </c>
      <c r="T151" s="1">
        <v>3</v>
      </c>
      <c r="U151" s="46">
        <v>2</v>
      </c>
      <c r="V151" s="1">
        <v>3</v>
      </c>
      <c r="W151" s="12">
        <v>2</v>
      </c>
      <c r="X151" s="1">
        <v>3</v>
      </c>
      <c r="Y151" s="12">
        <v>0</v>
      </c>
      <c r="Z151" s="1">
        <v>0</v>
      </c>
      <c r="AA151" s="1">
        <v>0</v>
      </c>
      <c r="AB151" s="1">
        <v>0</v>
      </c>
      <c r="AC151" s="1">
        <v>1</v>
      </c>
      <c r="AD151" s="1">
        <v>1</v>
      </c>
      <c r="AE151" s="46">
        <v>2</v>
      </c>
      <c r="AF151" s="1">
        <v>1</v>
      </c>
      <c r="AG151" s="1">
        <v>1</v>
      </c>
      <c r="AH151" s="12">
        <v>2</v>
      </c>
      <c r="AI151" s="1">
        <v>3</v>
      </c>
      <c r="AJ151" s="1">
        <v>3</v>
      </c>
      <c r="AK151" s="1">
        <v>3</v>
      </c>
      <c r="AL151" s="12">
        <v>2</v>
      </c>
      <c r="AM151" s="1">
        <v>3</v>
      </c>
      <c r="AN151" s="12">
        <v>2</v>
      </c>
      <c r="AO151" s="1">
        <v>3</v>
      </c>
      <c r="AP151" s="12">
        <v>2</v>
      </c>
      <c r="AQ151" s="1">
        <v>3</v>
      </c>
      <c r="AR151" s="12">
        <v>2</v>
      </c>
      <c r="AS151" s="1">
        <v>3</v>
      </c>
      <c r="AT151" s="1">
        <v>3</v>
      </c>
      <c r="AU151" s="12">
        <v>0</v>
      </c>
      <c r="AV151" s="1">
        <v>0</v>
      </c>
      <c r="AW151" s="12">
        <v>0</v>
      </c>
      <c r="AX151" s="1">
        <v>0</v>
      </c>
      <c r="AY151" s="3">
        <v>4</v>
      </c>
      <c r="AZ151" s="27">
        <f>SUM(D151,L151,O151,W151,Y151,AH151,AP151,AR151,AU151,AL151,AN151)</f>
        <v>18</v>
      </c>
      <c r="BA151" s="27">
        <f>E151+F151+G151+M151+T151+V151+X151+AD151+AF151+AG151+AI151+AJ151+AK151+AM151+AS151+AT151+AV151+AO151+AQ151</f>
        <v>48</v>
      </c>
      <c r="BB151" s="27">
        <f t="shared" si="39"/>
        <v>4</v>
      </c>
      <c r="BC151" s="27">
        <f t="shared" si="40"/>
        <v>70</v>
      </c>
      <c r="BD151" s="27">
        <f>ROUND(BC151/83*100,1)</f>
        <v>84.3</v>
      </c>
      <c r="BE151" s="29"/>
      <c r="BF151" s="29"/>
    </row>
    <row r="152" spans="1:58" ht="64.5" customHeight="1" x14ac:dyDescent="0.2">
      <c r="A152" s="15" t="s">
        <v>70</v>
      </c>
      <c r="B152" s="9">
        <v>150</v>
      </c>
      <c r="C152" s="56" t="s">
        <v>182</v>
      </c>
      <c r="D152" s="12"/>
      <c r="E152" s="1"/>
      <c r="F152" s="1"/>
      <c r="G152" s="1"/>
      <c r="H152" s="12"/>
      <c r="I152" s="14"/>
      <c r="J152" s="14"/>
      <c r="K152" s="14"/>
      <c r="L152" s="12"/>
      <c r="M152" s="1"/>
      <c r="N152" s="14"/>
      <c r="O152" s="12"/>
      <c r="P152" s="1"/>
      <c r="Q152" s="1"/>
      <c r="R152" s="1"/>
      <c r="S152" s="1"/>
      <c r="T152" s="1"/>
      <c r="U152" s="46"/>
      <c r="V152" s="1"/>
      <c r="W152" s="12"/>
      <c r="X152" s="1"/>
      <c r="Y152" s="12"/>
      <c r="Z152" s="1"/>
      <c r="AA152" s="1"/>
      <c r="AB152" s="1"/>
      <c r="AC152" s="1"/>
      <c r="AD152" s="1"/>
      <c r="AE152" s="46"/>
      <c r="AF152" s="1"/>
      <c r="AG152" s="1"/>
      <c r="AH152" s="12"/>
      <c r="AI152" s="1"/>
      <c r="AJ152" s="1"/>
      <c r="AK152" s="1"/>
      <c r="AL152" s="12"/>
      <c r="AM152" s="1"/>
      <c r="AN152" s="12"/>
      <c r="AO152" s="1"/>
      <c r="AP152" s="12"/>
      <c r="AQ152" s="1"/>
      <c r="AR152" s="12"/>
      <c r="AS152" s="1"/>
      <c r="AT152" s="1"/>
      <c r="AU152" s="12"/>
      <c r="AV152" s="1"/>
      <c r="AW152" s="12"/>
      <c r="AX152" s="1"/>
      <c r="AY152" s="3"/>
      <c r="AZ152" s="49"/>
      <c r="BA152" s="49"/>
      <c r="BB152" s="49"/>
      <c r="BC152" s="49"/>
      <c r="BD152" s="49"/>
      <c r="BE152" s="30"/>
      <c r="BF152" s="30"/>
    </row>
    <row r="153" spans="1:58" ht="69" customHeight="1" x14ac:dyDescent="0.2">
      <c r="A153" s="8" t="s">
        <v>37</v>
      </c>
      <c r="B153" s="9">
        <v>151</v>
      </c>
      <c r="C153" s="56" t="s">
        <v>114</v>
      </c>
      <c r="D153" s="12"/>
      <c r="E153" s="1"/>
      <c r="F153" s="1"/>
      <c r="G153" s="1"/>
      <c r="H153" s="12"/>
      <c r="I153" s="14"/>
      <c r="J153" s="14"/>
      <c r="K153" s="14"/>
      <c r="L153" s="12"/>
      <c r="M153" s="1"/>
      <c r="N153" s="14"/>
      <c r="O153" s="12"/>
      <c r="P153" s="1"/>
      <c r="Q153" s="1"/>
      <c r="R153" s="1"/>
      <c r="S153" s="1"/>
      <c r="T153" s="1"/>
      <c r="U153" s="46"/>
      <c r="V153" s="1"/>
      <c r="W153" s="12"/>
      <c r="X153" s="1"/>
      <c r="Y153" s="12"/>
      <c r="Z153" s="1"/>
      <c r="AA153" s="1"/>
      <c r="AB153" s="1"/>
      <c r="AC153" s="1"/>
      <c r="AD153" s="1"/>
      <c r="AE153" s="46"/>
      <c r="AF153" s="1"/>
      <c r="AG153" s="1"/>
      <c r="AH153" s="12"/>
      <c r="AI153" s="1"/>
      <c r="AJ153" s="1"/>
      <c r="AK153" s="1"/>
      <c r="AL153" s="12"/>
      <c r="AM153" s="1"/>
      <c r="AN153" s="12"/>
      <c r="AO153" s="1"/>
      <c r="AP153" s="12"/>
      <c r="AQ153" s="1"/>
      <c r="AR153" s="12"/>
      <c r="AS153" s="1"/>
      <c r="AT153" s="1"/>
      <c r="AU153" s="12"/>
      <c r="AV153" s="1"/>
      <c r="AW153" s="12"/>
      <c r="AX153" s="1"/>
      <c r="AY153" s="3"/>
      <c r="AZ153" s="49"/>
      <c r="BA153" s="49"/>
      <c r="BB153" s="49"/>
      <c r="BC153" s="49"/>
      <c r="BD153" s="50"/>
      <c r="BE153" s="30"/>
      <c r="BF153" s="30"/>
    </row>
    <row r="154" spans="1:58" ht="29.25" customHeight="1" x14ac:dyDescent="0.2">
      <c r="A154" s="15" t="s">
        <v>69</v>
      </c>
      <c r="B154" s="9">
        <v>152</v>
      </c>
      <c r="C154" s="56" t="s">
        <v>140</v>
      </c>
      <c r="D154" s="12"/>
      <c r="E154" s="1"/>
      <c r="F154" s="1"/>
      <c r="G154" s="1"/>
      <c r="H154" s="12"/>
      <c r="I154" s="14"/>
      <c r="J154" s="14"/>
      <c r="K154" s="14"/>
      <c r="L154" s="12"/>
      <c r="M154" s="1"/>
      <c r="N154" s="14"/>
      <c r="O154" s="12"/>
      <c r="P154" s="1"/>
      <c r="Q154" s="1"/>
      <c r="R154" s="1"/>
      <c r="S154" s="1"/>
      <c r="T154" s="1"/>
      <c r="U154" s="46"/>
      <c r="V154" s="1"/>
      <c r="W154" s="12"/>
      <c r="X154" s="1"/>
      <c r="Y154" s="12"/>
      <c r="Z154" s="1"/>
      <c r="AA154" s="1"/>
      <c r="AB154" s="1"/>
      <c r="AC154" s="1"/>
      <c r="AD154" s="1"/>
      <c r="AE154" s="46"/>
      <c r="AF154" s="1"/>
      <c r="AG154" s="1"/>
      <c r="AH154" s="12"/>
      <c r="AI154" s="1"/>
      <c r="AJ154" s="1"/>
      <c r="AK154" s="1"/>
      <c r="AL154" s="12"/>
      <c r="AM154" s="1"/>
      <c r="AN154" s="12"/>
      <c r="AO154" s="1"/>
      <c r="AP154" s="12"/>
      <c r="AQ154" s="1"/>
      <c r="AR154" s="12"/>
      <c r="AS154" s="1"/>
      <c r="AT154" s="1"/>
      <c r="AU154" s="12"/>
      <c r="AV154" s="1"/>
      <c r="AW154" s="12"/>
      <c r="AX154" s="1"/>
      <c r="AY154" s="3"/>
      <c r="AZ154" s="49"/>
      <c r="BA154" s="49"/>
      <c r="BB154" s="49"/>
      <c r="BC154" s="49"/>
      <c r="BD154" s="49"/>
      <c r="BE154" s="30"/>
      <c r="BF154" s="30"/>
    </row>
    <row r="155" spans="1:58" ht="30" x14ac:dyDescent="0.2">
      <c r="A155" s="15" t="s">
        <v>82</v>
      </c>
      <c r="B155" s="9">
        <v>153</v>
      </c>
      <c r="C155" s="52" t="s">
        <v>218</v>
      </c>
      <c r="D155" s="12">
        <v>1</v>
      </c>
      <c r="E155" s="1">
        <v>3</v>
      </c>
      <c r="F155" s="1">
        <v>3</v>
      </c>
      <c r="G155" s="1">
        <v>0</v>
      </c>
      <c r="H155" s="12">
        <v>1</v>
      </c>
      <c r="I155" s="14">
        <v>2</v>
      </c>
      <c r="J155" s="14">
        <v>0</v>
      </c>
      <c r="K155" s="14">
        <v>2</v>
      </c>
      <c r="L155" s="12">
        <v>1</v>
      </c>
      <c r="M155" s="1">
        <v>2</v>
      </c>
      <c r="N155" s="14">
        <v>0</v>
      </c>
      <c r="O155" s="12">
        <v>2</v>
      </c>
      <c r="P155" s="1">
        <v>3</v>
      </c>
      <c r="Q155" s="1">
        <v>3</v>
      </c>
      <c r="R155" s="1">
        <v>3</v>
      </c>
      <c r="S155" s="1">
        <v>3</v>
      </c>
      <c r="T155" s="1">
        <v>3</v>
      </c>
      <c r="U155" s="46">
        <v>1</v>
      </c>
      <c r="V155" s="1">
        <v>1</v>
      </c>
      <c r="W155" s="12">
        <v>0</v>
      </c>
      <c r="X155" s="1">
        <v>0</v>
      </c>
      <c r="Y155" s="12">
        <v>2</v>
      </c>
      <c r="Z155" s="1">
        <v>0</v>
      </c>
      <c r="AA155" s="1">
        <v>0</v>
      </c>
      <c r="AB155" s="1">
        <v>0</v>
      </c>
      <c r="AC155" s="1">
        <v>3</v>
      </c>
      <c r="AD155" s="1">
        <v>3</v>
      </c>
      <c r="AE155" s="46">
        <v>2</v>
      </c>
      <c r="AF155" s="1">
        <v>3</v>
      </c>
      <c r="AG155" s="1">
        <v>3</v>
      </c>
      <c r="AH155" s="12">
        <v>2</v>
      </c>
      <c r="AI155" s="1">
        <v>3</v>
      </c>
      <c r="AJ155" s="1">
        <v>3</v>
      </c>
      <c r="AK155" s="1">
        <v>3</v>
      </c>
      <c r="AL155" s="12">
        <v>0</v>
      </c>
      <c r="AM155" s="1">
        <v>1</v>
      </c>
      <c r="AN155" s="12">
        <v>0</v>
      </c>
      <c r="AO155" s="1">
        <v>1</v>
      </c>
      <c r="AP155" s="12">
        <v>0</v>
      </c>
      <c r="AQ155" s="1">
        <v>1</v>
      </c>
      <c r="AR155" s="12">
        <v>2</v>
      </c>
      <c r="AS155" s="1">
        <v>3</v>
      </c>
      <c r="AT155" s="1">
        <v>3</v>
      </c>
      <c r="AU155" s="12">
        <v>0</v>
      </c>
      <c r="AV155" s="1">
        <v>0</v>
      </c>
      <c r="AW155" s="12">
        <v>2</v>
      </c>
      <c r="AX155" s="1">
        <v>3</v>
      </c>
      <c r="AY155" s="3">
        <v>2</v>
      </c>
      <c r="AZ155" s="57">
        <f>SUM(D155,L155,O155,Y155,AH155,AP155,AR155,AL155,AN155)</f>
        <v>10</v>
      </c>
      <c r="BA155" s="57">
        <f>E155+F155+M155+T155+V155+AD155+AF155+AG155+AI155+AJ155+AK155+AM155+AS155+AT155+AO155+AQ155</f>
        <v>39</v>
      </c>
      <c r="BB155" s="25">
        <f>U155+AE155</f>
        <v>3</v>
      </c>
      <c r="BC155" s="25">
        <f>SUM(AZ155:BB155)</f>
        <v>52</v>
      </c>
      <c r="BD155" s="58">
        <f>ROUND(BC155/70*100,1)</f>
        <v>74.3</v>
      </c>
      <c r="BE155" s="30"/>
      <c r="BF155" s="30">
        <v>2</v>
      </c>
    </row>
    <row r="156" spans="1:58" ht="47.25" customHeight="1" x14ac:dyDescent="0.2">
      <c r="A156" s="8" t="s">
        <v>98</v>
      </c>
      <c r="B156" s="9">
        <v>154</v>
      </c>
      <c r="C156" s="54" t="s">
        <v>213</v>
      </c>
      <c r="D156" s="45">
        <v>0</v>
      </c>
      <c r="E156" s="1">
        <v>1</v>
      </c>
      <c r="F156" s="1">
        <v>0</v>
      </c>
      <c r="G156" s="1">
        <v>1</v>
      </c>
      <c r="H156" s="12">
        <v>0</v>
      </c>
      <c r="I156" s="14">
        <v>0</v>
      </c>
      <c r="J156" s="14">
        <v>0</v>
      </c>
      <c r="K156" s="14">
        <v>0</v>
      </c>
      <c r="L156" s="12">
        <v>1</v>
      </c>
      <c r="M156" s="1">
        <v>1</v>
      </c>
      <c r="N156" s="14">
        <v>0</v>
      </c>
      <c r="O156" s="12">
        <v>0</v>
      </c>
      <c r="P156" s="1">
        <v>1</v>
      </c>
      <c r="Q156" s="1">
        <v>0</v>
      </c>
      <c r="R156" s="1">
        <v>0</v>
      </c>
      <c r="S156" s="1">
        <v>0</v>
      </c>
      <c r="T156" s="1">
        <v>1</v>
      </c>
      <c r="U156" s="46">
        <v>0</v>
      </c>
      <c r="V156" s="1">
        <v>0</v>
      </c>
      <c r="W156" s="12">
        <v>0</v>
      </c>
      <c r="X156" s="1">
        <v>1</v>
      </c>
      <c r="Y156" s="12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46">
        <v>0</v>
      </c>
      <c r="AF156" s="1">
        <v>0</v>
      </c>
      <c r="AG156" s="1">
        <v>0</v>
      </c>
      <c r="AH156" s="12">
        <v>0</v>
      </c>
      <c r="AI156" s="1">
        <v>0</v>
      </c>
      <c r="AJ156" s="1">
        <v>0</v>
      </c>
      <c r="AK156" s="1">
        <v>0</v>
      </c>
      <c r="AL156" s="12">
        <v>2</v>
      </c>
      <c r="AM156" s="1">
        <v>2</v>
      </c>
      <c r="AN156" s="12">
        <v>0</v>
      </c>
      <c r="AO156" s="1">
        <v>0</v>
      </c>
      <c r="AP156" s="12">
        <v>0</v>
      </c>
      <c r="AQ156" s="1">
        <v>0</v>
      </c>
      <c r="AR156" s="12">
        <v>0</v>
      </c>
      <c r="AS156" s="1">
        <v>1</v>
      </c>
      <c r="AT156" s="1">
        <v>1</v>
      </c>
      <c r="AU156" s="12">
        <v>0</v>
      </c>
      <c r="AV156" s="1">
        <v>1</v>
      </c>
      <c r="AW156" s="12">
        <v>0</v>
      </c>
      <c r="AX156" s="1">
        <v>0</v>
      </c>
      <c r="AY156" s="3">
        <v>2</v>
      </c>
      <c r="AZ156" s="24">
        <f>D156+L156+O156+W156+AP156+AR156+AU156+AL156</f>
        <v>3</v>
      </c>
      <c r="BA156" s="24">
        <f>E156+G156+M156+T156+X156+AM156+AS156+AT156+AV156+AQ156</f>
        <v>10</v>
      </c>
      <c r="BB156" s="24">
        <f>U156+AE156</f>
        <v>0</v>
      </c>
      <c r="BC156" s="24">
        <f>SUM(AZ156:BA156)</f>
        <v>13</v>
      </c>
      <c r="BD156" s="33">
        <f>ROUND(BC156/46*100,1)</f>
        <v>28.3</v>
      </c>
      <c r="BE156" s="30">
        <v>1</v>
      </c>
      <c r="BF156" s="30">
        <v>1</v>
      </c>
    </row>
    <row r="157" spans="1:58" ht="47.25" customHeight="1" x14ac:dyDescent="0.2">
      <c r="A157" s="60" t="s">
        <v>98</v>
      </c>
      <c r="B157" s="9">
        <v>155</v>
      </c>
      <c r="C157" s="54" t="s">
        <v>214</v>
      </c>
      <c r="D157" s="45"/>
      <c r="E157" s="1"/>
      <c r="F157" s="1"/>
      <c r="G157" s="1"/>
      <c r="H157" s="12"/>
      <c r="I157" s="14"/>
      <c r="J157" s="14"/>
      <c r="K157" s="14"/>
      <c r="L157" s="12"/>
      <c r="M157" s="1"/>
      <c r="N157" s="14"/>
      <c r="O157" s="12"/>
      <c r="P157" s="1"/>
      <c r="Q157" s="1"/>
      <c r="R157" s="1"/>
      <c r="S157" s="1"/>
      <c r="T157" s="1"/>
      <c r="U157" s="46"/>
      <c r="V157" s="1"/>
      <c r="W157" s="12"/>
      <c r="X157" s="1"/>
      <c r="Y157" s="12"/>
      <c r="Z157" s="1"/>
      <c r="AA157" s="1"/>
      <c r="AB157" s="1"/>
      <c r="AC157" s="1"/>
      <c r="AD157" s="1"/>
      <c r="AE157" s="46"/>
      <c r="AF157" s="1"/>
      <c r="AG157" s="1"/>
      <c r="AH157" s="12"/>
      <c r="AI157" s="1"/>
      <c r="AJ157" s="1"/>
      <c r="AK157" s="1"/>
      <c r="AL157" s="12"/>
      <c r="AM157" s="1"/>
      <c r="AN157" s="12"/>
      <c r="AO157" s="1"/>
      <c r="AP157" s="12"/>
      <c r="AQ157" s="1"/>
      <c r="AR157" s="12"/>
      <c r="AS157" s="1"/>
      <c r="AT157" s="1"/>
      <c r="AU157" s="12"/>
      <c r="AV157" s="1"/>
      <c r="AW157" s="12"/>
      <c r="AX157" s="1"/>
      <c r="AY157" s="3"/>
      <c r="AZ157" s="24">
        <f>D157+L157+O157+W157+AP157+AR157+AU157+AL157</f>
        <v>0</v>
      </c>
      <c r="BA157" s="24">
        <f>E157+G157+M157+T157+X157+AM157+AS157+AT157+AV157+AQ157</f>
        <v>0</v>
      </c>
      <c r="BB157" s="24">
        <f>U157+AE157</f>
        <v>0</v>
      </c>
      <c r="BC157" s="24">
        <f>SUM(AZ157:BA157)</f>
        <v>0</v>
      </c>
      <c r="BD157" s="33">
        <f>ROUND(BC157/46*100,1)</f>
        <v>0</v>
      </c>
      <c r="BE157" s="30"/>
      <c r="BF157" s="30"/>
    </row>
  </sheetData>
  <autoFilter ref="A2:BF157">
    <sortState ref="A3:BF157">
      <sortCondition ref="B2:B157"/>
    </sortState>
  </autoFilter>
  <pageMargins left="0.75" right="0.75" top="1" bottom="1" header="0.51180555555555562" footer="0.51180555555555562"/>
  <pageSetup paperSize="9" fitToWidth="0" fitToHeight="0" orientation="portrait" useFirstPageNumber="1" errors="NA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 29.08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Vika_Dombrovskaya</cp:lastModifiedBy>
  <dcterms:created xsi:type="dcterms:W3CDTF">2019-09-18T00:53:29Z</dcterms:created>
  <dcterms:modified xsi:type="dcterms:W3CDTF">2025-09-05T02:00:36Z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1033-6.3.0.1722</vt:lpwstr>
  </property>
</Properties>
</file>