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Мониторинги\Мониторинг сведений о сотрудниках\Мониторинг сведений о сотрудниках ПОО\"/>
    </mc:Choice>
  </mc:AlternateContent>
  <bookViews>
    <workbookView xWindow="0" yWindow="0" windowWidth="28800" windowHeight="12300" tabRatio="609"/>
  </bookViews>
  <sheets>
    <sheet name="Карточка сотрудника" sheetId="7" r:id="rId1"/>
  </sheets>
  <definedNames>
    <definedName name="_xlnm._FilterDatabase" localSheetId="0" hidden="1">'Карточка сотрудника'!$A$3:$AD$18</definedName>
  </definedNames>
  <calcPr calcId="162913"/>
</workbook>
</file>

<file path=xl/calcChain.xml><?xml version="1.0" encoding="utf-8"?>
<calcChain xmlns="http://schemas.openxmlformats.org/spreadsheetml/2006/main">
  <c r="I5" i="7" l="1"/>
  <c r="AC12" i="7" l="1"/>
  <c r="AA12" i="7"/>
  <c r="Y12" i="7"/>
  <c r="W12" i="7"/>
  <c r="U12" i="7"/>
  <c r="S12" i="7"/>
  <c r="Q12" i="7" l="1"/>
  <c r="O12" i="7"/>
  <c r="M12" i="7"/>
  <c r="K12" i="7"/>
  <c r="I12" i="7"/>
  <c r="G12" i="7"/>
  <c r="AD12" i="7" l="1"/>
  <c r="G5" i="7"/>
  <c r="K5" i="7"/>
  <c r="M5" i="7"/>
  <c r="O5" i="7"/>
  <c r="Q5" i="7"/>
  <c r="S5" i="7"/>
  <c r="U5" i="7"/>
  <c r="W5" i="7"/>
  <c r="Y5" i="7"/>
  <c r="AA5" i="7"/>
  <c r="AC5" i="7"/>
  <c r="AC11" i="7"/>
  <c r="AC9" i="7"/>
  <c r="AC6" i="7"/>
  <c r="AC4" i="7"/>
  <c r="AC16" i="7"/>
  <c r="AC10" i="7"/>
  <c r="AC15" i="7"/>
  <c r="AC13" i="7"/>
  <c r="AC18" i="7"/>
  <c r="AC17" i="7"/>
  <c r="AC7" i="7"/>
  <c r="AC14" i="7"/>
  <c r="AC8" i="7"/>
  <c r="AA11" i="7"/>
  <c r="AA9" i="7"/>
  <c r="AA6" i="7"/>
  <c r="AA4" i="7"/>
  <c r="AA16" i="7"/>
  <c r="AA10" i="7"/>
  <c r="AA15" i="7"/>
  <c r="AA13" i="7"/>
  <c r="AA18" i="7"/>
  <c r="AA17" i="7"/>
  <c r="AA7" i="7"/>
  <c r="AA14" i="7"/>
  <c r="AA8" i="7"/>
  <c r="Y11" i="7"/>
  <c r="Y9" i="7"/>
  <c r="Y6" i="7"/>
  <c r="Y4" i="7"/>
  <c r="Y16" i="7"/>
  <c r="Y10" i="7"/>
  <c r="Y15" i="7"/>
  <c r="Y13" i="7"/>
  <c r="Y18" i="7"/>
  <c r="Y17" i="7"/>
  <c r="Y7" i="7"/>
  <c r="Y14" i="7"/>
  <c r="Y8" i="7"/>
  <c r="W11" i="7"/>
  <c r="W9" i="7"/>
  <c r="W6" i="7"/>
  <c r="W4" i="7"/>
  <c r="W16" i="7"/>
  <c r="W10" i="7"/>
  <c r="W15" i="7"/>
  <c r="W13" i="7"/>
  <c r="W18" i="7"/>
  <c r="W17" i="7"/>
  <c r="W7" i="7"/>
  <c r="W14" i="7"/>
  <c r="W8" i="7"/>
  <c r="S11" i="7"/>
  <c r="S9" i="7"/>
  <c r="S6" i="7"/>
  <c r="S4" i="7"/>
  <c r="S16" i="7"/>
  <c r="S10" i="7"/>
  <c r="S15" i="7"/>
  <c r="S13" i="7"/>
  <c r="S18" i="7"/>
  <c r="S17" i="7"/>
  <c r="S7" i="7"/>
  <c r="S14" i="7"/>
  <c r="U11" i="7"/>
  <c r="U9" i="7"/>
  <c r="U6" i="7"/>
  <c r="U4" i="7"/>
  <c r="U16" i="7"/>
  <c r="U10" i="7"/>
  <c r="U15" i="7"/>
  <c r="U13" i="7"/>
  <c r="U18" i="7"/>
  <c r="U17" i="7"/>
  <c r="U7" i="7"/>
  <c r="U14" i="7"/>
  <c r="U8" i="7"/>
  <c r="S8" i="7"/>
  <c r="Q11" i="7"/>
  <c r="Q9" i="7"/>
  <c r="Q6" i="7"/>
  <c r="Q4" i="7"/>
  <c r="Q16" i="7"/>
  <c r="Q10" i="7"/>
  <c r="Q15" i="7"/>
  <c r="Q13" i="7"/>
  <c r="Q18" i="7"/>
  <c r="Q17" i="7"/>
  <c r="Q7" i="7"/>
  <c r="Q14" i="7"/>
  <c r="O10" i="7"/>
  <c r="O15" i="7"/>
  <c r="O13" i="7"/>
  <c r="O18" i="7"/>
  <c r="O17" i="7"/>
  <c r="O7" i="7"/>
  <c r="O14" i="7"/>
  <c r="M14" i="7"/>
  <c r="M7" i="7"/>
  <c r="M17" i="7"/>
  <c r="M18" i="7"/>
  <c r="M13" i="7"/>
  <c r="M15" i="7"/>
  <c r="M10" i="7"/>
  <c r="I14" i="7"/>
  <c r="G14" i="7"/>
  <c r="I7" i="7"/>
  <c r="G7" i="7"/>
  <c r="I17" i="7"/>
  <c r="G17" i="7"/>
  <c r="I18" i="7"/>
  <c r="G18" i="7"/>
  <c r="I13" i="7"/>
  <c r="G13" i="7"/>
  <c r="I15" i="7"/>
  <c r="G15" i="7"/>
  <c r="I10" i="7"/>
  <c r="G10" i="7"/>
  <c r="K10" i="7"/>
  <c r="K15" i="7"/>
  <c r="K13" i="7"/>
  <c r="K18" i="7"/>
  <c r="K17" i="7"/>
  <c r="K7" i="7"/>
  <c r="K14" i="7"/>
  <c r="G8" i="7"/>
  <c r="I8" i="7"/>
  <c r="M8" i="7"/>
  <c r="O8" i="7"/>
  <c r="Q8" i="7"/>
  <c r="G4" i="7"/>
  <c r="I4" i="7"/>
  <c r="M4" i="7"/>
  <c r="O4" i="7"/>
  <c r="G6" i="7"/>
  <c r="I6" i="7"/>
  <c r="M6" i="7"/>
  <c r="O6" i="7"/>
  <c r="G9" i="7"/>
  <c r="I9" i="7"/>
  <c r="M9" i="7"/>
  <c r="O9" i="7"/>
  <c r="G11" i="7"/>
  <c r="I11" i="7"/>
  <c r="M11" i="7"/>
  <c r="O11" i="7"/>
  <c r="G16" i="7"/>
  <c r="I16" i="7"/>
  <c r="M16" i="7"/>
  <c r="O16" i="7"/>
  <c r="K8" i="7"/>
  <c r="K4" i="7"/>
  <c r="K6" i="7"/>
  <c r="K9" i="7"/>
  <c r="K11" i="7"/>
  <c r="K16" i="7"/>
  <c r="Q19" i="7" l="1"/>
  <c r="Y19" i="7"/>
  <c r="I19" i="7"/>
  <c r="G19" i="7"/>
  <c r="AA19" i="7"/>
  <c r="K19" i="7"/>
  <c r="O19" i="7"/>
  <c r="U19" i="7"/>
  <c r="S19" i="7"/>
  <c r="AC19" i="7"/>
  <c r="M19" i="7"/>
  <c r="W19" i="7"/>
  <c r="AD7" i="7"/>
  <c r="AD10" i="7"/>
  <c r="AD5" i="7"/>
  <c r="AD11" i="7"/>
  <c r="AD15" i="7"/>
  <c r="AD18" i="7"/>
  <c r="AD17" i="7"/>
  <c r="AD6" i="7"/>
  <c r="AD4" i="7"/>
  <c r="AD13" i="7"/>
  <c r="AD16" i="7"/>
  <c r="AD9" i="7"/>
  <c r="AD8" i="7"/>
  <c r="AD14" i="7"/>
  <c r="AD19" i="7" l="1"/>
</calcChain>
</file>

<file path=xl/sharedStrings.xml><?xml version="1.0" encoding="utf-8"?>
<sst xmlns="http://schemas.openxmlformats.org/spreadsheetml/2006/main" count="66" uniqueCount="65">
  <si>
    <t>Максимальный балл</t>
  </si>
  <si>
    <t>ПОО</t>
  </si>
  <si>
    <t>Квалификационная категория</t>
  </si>
  <si>
    <t>Трудовая деятельность</t>
  </si>
  <si>
    <t>Категория работника</t>
  </si>
  <si>
    <t>Всего сотрудников в АИС СГО, чел.</t>
  </si>
  <si>
    <t>Доп. пользователи, чел.</t>
  </si>
  <si>
    <t>Гражданство</t>
  </si>
  <si>
    <t>Средний процент наполненности данных о сотрудниках</t>
  </si>
  <si>
    <t>СПЦ 2</t>
  </si>
  <si>
    <t>СПЭТ</t>
  </si>
  <si>
    <t>СПЦ 1</t>
  </si>
  <si>
    <t>СТМСХ</t>
  </si>
  <si>
    <t>СТС</t>
  </si>
  <si>
    <t>СГТ</t>
  </si>
  <si>
    <t>СТОТиС</t>
  </si>
  <si>
    <t>ДФ СТСиЖКХ</t>
  </si>
  <si>
    <t>СТСиЖКХ</t>
  </si>
  <si>
    <t>СИТ</t>
  </si>
  <si>
    <t>СПЦ3</t>
  </si>
  <si>
    <t>СПЦ5</t>
  </si>
  <si>
    <t xml:space="preserve">ГБПОУ «Сахалинский политехнический центр № 2» </t>
  </si>
  <si>
    <t xml:space="preserve">ГБПОУ «Сахалинский промышленно-экономический техникум» </t>
  </si>
  <si>
    <t xml:space="preserve">ГБПОУ «Сахалинский политехнический центр № 1» </t>
  </si>
  <si>
    <t xml:space="preserve">ГБПОУ «Сахалинский техникум механизации сельского хозяйства» </t>
  </si>
  <si>
    <t xml:space="preserve">ГБПОУ «Сахалинский техникум сервиса» </t>
  </si>
  <si>
    <t xml:space="preserve">ГБПОУ «Сахалинский техникум отраслевых технологий и сервиса» </t>
  </si>
  <si>
    <t xml:space="preserve">Долинский филиал ГБПОУ «Сахалинский техникум строительства и ЖКХ» </t>
  </si>
  <si>
    <t xml:space="preserve">ГБПОУ «Сахалинский техникум строительства и ЖКХ» </t>
  </si>
  <si>
    <t xml:space="preserve">ГБПОУ «Сахалинский политехнический центр № 3» </t>
  </si>
  <si>
    <t xml:space="preserve">ГБПОУ «Сахалинский политехнический центр № 5» </t>
  </si>
  <si>
    <t xml:space="preserve">ГБПОУ «Сахалинский индустриальный техникум» </t>
  </si>
  <si>
    <t>Краткое наименование</t>
  </si>
  <si>
    <t xml:space="preserve">ГБПОУ «Сахалинский горный техникум» </t>
  </si>
  <si>
    <t xml:space="preserve">ГБПОУ «Сахалинский колледж искусств» </t>
  </si>
  <si>
    <t xml:space="preserve">ГБПОУ «Сахалинский базовый медицинский колледж» </t>
  </si>
  <si>
    <t>СКИ</t>
  </si>
  <si>
    <t>СБМК</t>
  </si>
  <si>
    <t xml:space="preserve">% наполнения поля "Гражданство" </t>
  </si>
  <si>
    <t>% наполнения поля "Образование"</t>
  </si>
  <si>
    <t>Серия документа</t>
  </si>
  <si>
    <t xml:space="preserve">% наполнения поля "Серия документа" </t>
  </si>
  <si>
    <t>Номер документа</t>
  </si>
  <si>
    <t xml:space="preserve">% наполнения поля "Номер документа" </t>
  </si>
  <si>
    <t>Кем выдан</t>
  </si>
  <si>
    <t>Телефон</t>
  </si>
  <si>
    <t>Адрес регистрации</t>
  </si>
  <si>
    <t>% наполнения поля "Адрес регистрации"</t>
  </si>
  <si>
    <t>% наполнения поля "Телефон"</t>
  </si>
  <si>
    <t>Образование</t>
  </si>
  <si>
    <t>% наполнения поля "Квалификационная категория"</t>
  </si>
  <si>
    <t>№ приказа о приеме на должность</t>
  </si>
  <si>
    <t>Дата приказа о приеме на должность</t>
  </si>
  <si>
    <t>Тип документа</t>
  </si>
  <si>
    <t xml:space="preserve">% наполнения поля "Тип документа" </t>
  </si>
  <si>
    <t>Документ, удостоверяющий личность</t>
  </si>
  <si>
    <t>Информация об образовании и квалификации</t>
  </si>
  <si>
    <t>Контактная информация</t>
  </si>
  <si>
    <t>Количество педагогических работников, осуществляющих образовательную деятельность</t>
  </si>
  <si>
    <t xml:space="preserve">% наполнения поля "№ приказа о приеме на должность" </t>
  </si>
  <si>
    <t>% наполнения поля "Дата приказа о приеме на должность"</t>
  </si>
  <si>
    <t>% наполнения поля "Категория работника"</t>
  </si>
  <si>
    <t>% наполнения поля "Кем выдан"</t>
  </si>
  <si>
    <t>Александровск-Сахалинский филиал ГБПОУ "Сахалинский базовый медицинский колледж"</t>
  </si>
  <si>
    <t>Асф ГБПОУ СБМК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</si>
</sst>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493E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CE7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0" fontId="4" fillId="0" borderId="0"/>
    <xf numFmtId="0" fontId="1" fillId="0" borderId="0"/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2" borderId="1" xfId="0" applyFont="1" applyFill="1" applyBorder="1">
      <alignment vertical="center"/>
    </xf>
    <xf numFmtId="0" fontId="5" fillId="3" borderId="1" xfId="0" applyFont="1" applyFill="1" applyBorder="1" applyAlignment="1">
      <alignment horizontal="left" vertical="center" wrapText="1" indent="1"/>
    </xf>
    <xf numFmtId="0" fontId="5" fillId="5" borderId="1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2" fontId="5" fillId="7" borderId="1" xfId="0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right" vertical="center" wrapText="1" indent="1"/>
    </xf>
    <xf numFmtId="0" fontId="5" fillId="8" borderId="1" xfId="0" applyFont="1" applyFill="1" applyBorder="1">
      <alignment vertical="center"/>
    </xf>
    <xf numFmtId="0" fontId="5" fillId="8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textRotation="90" wrapText="1"/>
    </xf>
    <xf numFmtId="164" fontId="7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2" fontId="5" fillId="8" borderId="1" xfId="0" applyNumberFormat="1" applyFont="1" applyFill="1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2"/>
    <cellStyle name="Обычный 2 2" xfId="3"/>
    <cellStyle name="Обычный 3" xfId="1"/>
    <cellStyle name="Обычный 3 2" xfId="4"/>
  </cellStyles>
  <dxfs count="0"/>
  <tableStyles count="0" defaultTableStyle="TableStyleMedium2" defaultPivotStyle="PivotStyleLight16"/>
  <colors>
    <mruColors>
      <color rgb="FFFFCC66"/>
      <color rgb="FFECE7FF"/>
      <color rgb="FFC493EF"/>
      <color rgb="FFDBD2FF"/>
      <color rgb="FFC3BFD8"/>
      <color rgb="FFBFB4D8"/>
      <color rgb="FFE199FF"/>
      <color rgb="FFD88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aseline="0">
                <a:solidFill>
                  <a:schemeClr val="tx1"/>
                </a:solidFill>
              </a:rPr>
              <a:t>Средний процент наполнения личных дел сотрудников, 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577619032972441"/>
          <c:y val="0.16405786996688165"/>
          <c:w val="0.79629567544291335"/>
          <c:h val="0.75506966108929607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E2-4AF3-B5A3-9F14D90C663F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E2-4AF3-B5A3-9F14D90C663F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E2-4AF3-B5A3-9F14D90C663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E2-4AF3-B5A3-9F14D90C663F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E2-4AF3-B5A3-9F14D90C663F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E2-4AF3-B5A3-9F14D90C663F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1E2-4AF3-B5A3-9F14D90C663F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1E2-4AF3-B5A3-9F14D90C663F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1E2-4AF3-B5A3-9F14D90C663F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1E2-4AF3-B5A3-9F14D90C663F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1E2-4AF3-B5A3-9F14D90C663F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1E2-4AF3-B5A3-9F14D90C663F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1E2-4AF3-B5A3-9F14D90C663F}"/>
              </c:ext>
            </c:extLst>
          </c:dPt>
          <c:dPt>
            <c:idx val="1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41E2-4AF3-B5A3-9F14D90C663F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41E2-4AF3-B5A3-9F14D90C66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'Карточка сотрудника'!$B$4:$B$18</c:f>
              <c:strCache>
                <c:ptCount val="15"/>
                <c:pt idx="0">
                  <c:v>СТОТиС</c:v>
                </c:pt>
                <c:pt idx="1">
                  <c:v>СПЦ5</c:v>
                </c:pt>
                <c:pt idx="2">
                  <c:v>ДФ СТСиЖКХ</c:v>
                </c:pt>
                <c:pt idx="3">
                  <c:v>СКИ</c:v>
                </c:pt>
                <c:pt idx="4">
                  <c:v>СГТ</c:v>
                </c:pt>
                <c:pt idx="5">
                  <c:v>СТСиЖКХ</c:v>
                </c:pt>
                <c:pt idx="6">
                  <c:v>СПЭТ</c:v>
                </c:pt>
                <c:pt idx="7">
                  <c:v>СПЦ3</c:v>
                </c:pt>
                <c:pt idx="8">
                  <c:v>Асф ГБПОУ СБМК</c:v>
                </c:pt>
                <c:pt idx="9">
                  <c:v>СТС</c:v>
                </c:pt>
                <c:pt idx="10">
                  <c:v>СБМК</c:v>
                </c:pt>
                <c:pt idx="11">
                  <c:v>СПЦ 2</c:v>
                </c:pt>
                <c:pt idx="12">
                  <c:v>СИТ</c:v>
                </c:pt>
                <c:pt idx="13">
                  <c:v>СПЦ 1</c:v>
                </c:pt>
                <c:pt idx="14">
                  <c:v>СТМСХ</c:v>
                </c:pt>
              </c:strCache>
            </c:strRef>
          </c:cat>
          <c:val>
            <c:numRef>
              <c:f>'Карточка сотрудника'!$AD$4:$AD$18</c:f>
              <c:numCache>
                <c:formatCode>0.00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98.263888888888872</c:v>
                </c:pt>
                <c:pt idx="3">
                  <c:v>98.140495867768593</c:v>
                </c:pt>
                <c:pt idx="4">
                  <c:v>97.701149425287369</c:v>
                </c:pt>
                <c:pt idx="5">
                  <c:v>97.569444444444443</c:v>
                </c:pt>
                <c:pt idx="6">
                  <c:v>97.446236559139791</c:v>
                </c:pt>
                <c:pt idx="7">
                  <c:v>97.083333333333329</c:v>
                </c:pt>
                <c:pt idx="8">
                  <c:v>96.79487179487181</c:v>
                </c:pt>
                <c:pt idx="9">
                  <c:v>95.66210045662099</c:v>
                </c:pt>
                <c:pt idx="10">
                  <c:v>90.598290598290603</c:v>
                </c:pt>
                <c:pt idx="11">
                  <c:v>86.728395061728406</c:v>
                </c:pt>
                <c:pt idx="12">
                  <c:v>83.333333333333329</c:v>
                </c:pt>
                <c:pt idx="13">
                  <c:v>81.410256410256409</c:v>
                </c:pt>
                <c:pt idx="14">
                  <c:v>44.230769230769226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1E2-4AF3-B5A3-9F14D90C66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544238895"/>
        <c:axId val="544241391"/>
      </c:barChart>
      <c:catAx>
        <c:axId val="5442388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4241391"/>
        <c:crosses val="autoZero"/>
        <c:auto val="1"/>
        <c:lblAlgn val="ctr"/>
        <c:lblOffset val="100"/>
        <c:noMultiLvlLbl val="0"/>
      </c:catAx>
      <c:valAx>
        <c:axId val="544241391"/>
        <c:scaling>
          <c:orientation val="minMax"/>
          <c:max val="100"/>
        </c:scaling>
        <c:delete val="0"/>
        <c:axPos val="b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44238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693964</xdr:colOff>
      <xdr:row>20</xdr:row>
      <xdr:rowOff>13607</xdr:rowOff>
    </xdr:from>
    <xdr:to>
      <xdr:col>30</xdr:col>
      <xdr:colOff>52614</xdr:colOff>
      <xdr:row>41</xdr:row>
      <xdr:rowOff>25037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zoomScale="70" zoomScaleNormal="70" workbookViewId="0">
      <pane xSplit="2" ySplit="3" topLeftCell="O10" activePane="bottomRight" state="frozen"/>
      <selection pane="topRight" activeCell="C1" sqref="C1"/>
      <selection pane="bottomLeft" activeCell="A6" sqref="A6"/>
      <selection pane="bottomRight" activeCell="U36" sqref="U36"/>
    </sheetView>
  </sheetViews>
  <sheetFormatPr defaultRowHeight="12.75" x14ac:dyDescent="0.2"/>
  <cols>
    <col min="1" max="1" width="69.85546875" style="1" customWidth="1"/>
    <col min="2" max="2" width="19.7109375" style="2" customWidth="1"/>
    <col min="3" max="4" width="16.7109375" style="1" customWidth="1"/>
    <col min="5" max="5" width="19.28515625" style="1" customWidth="1"/>
    <col min="6" max="6" width="17.42578125" style="1" customWidth="1"/>
    <col min="7" max="7" width="19.28515625" style="1" customWidth="1"/>
    <col min="8" max="9" width="21.42578125" style="2" customWidth="1"/>
    <col min="10" max="10" width="15.7109375" style="2" customWidth="1"/>
    <col min="11" max="11" width="19.42578125" style="2" customWidth="1"/>
    <col min="12" max="12" width="16.85546875" style="2" customWidth="1"/>
    <col min="13" max="13" width="18.5703125" style="2" customWidth="1"/>
    <col min="14" max="16" width="17.140625" customWidth="1"/>
    <col min="17" max="17" width="15.140625" customWidth="1"/>
    <col min="18" max="18" width="20.42578125" customWidth="1"/>
    <col min="19" max="29" width="18.7109375" customWidth="1"/>
    <col min="30" max="30" width="13.28515625" style="4" customWidth="1"/>
  </cols>
  <sheetData>
    <row r="1" spans="1:30" x14ac:dyDescent="0.2">
      <c r="A1" s="23"/>
      <c r="B1" s="31"/>
      <c r="C1" s="23"/>
      <c r="D1" s="23"/>
      <c r="E1" s="23"/>
      <c r="F1" s="23"/>
      <c r="H1" s="27" t="s">
        <v>55</v>
      </c>
      <c r="I1" s="27"/>
      <c r="J1" s="27"/>
      <c r="K1" s="27"/>
      <c r="L1" s="27"/>
      <c r="M1" s="27"/>
      <c r="N1" s="27"/>
      <c r="O1" s="3"/>
      <c r="P1" s="29" t="s">
        <v>57</v>
      </c>
      <c r="Q1" s="29"/>
      <c r="R1" s="29"/>
      <c r="S1" s="29"/>
      <c r="T1" s="28" t="s">
        <v>56</v>
      </c>
      <c r="U1" s="28"/>
      <c r="V1" s="28"/>
      <c r="W1" s="28"/>
      <c r="X1" s="28" t="s">
        <v>3</v>
      </c>
      <c r="Y1" s="28"/>
      <c r="Z1" s="28"/>
      <c r="AA1" s="28"/>
      <c r="AB1" s="28"/>
      <c r="AC1" s="28"/>
      <c r="AD1" s="24"/>
    </row>
    <row r="2" spans="1:30" s="21" customFormat="1" ht="96" customHeight="1" x14ac:dyDescent="0.2">
      <c r="A2" s="22" t="s">
        <v>1</v>
      </c>
      <c r="B2" s="13" t="s">
        <v>32</v>
      </c>
      <c r="C2" s="13" t="s">
        <v>5</v>
      </c>
      <c r="D2" s="13" t="s">
        <v>6</v>
      </c>
      <c r="E2" s="13" t="s">
        <v>58</v>
      </c>
      <c r="F2" s="13" t="s">
        <v>7</v>
      </c>
      <c r="G2" s="5" t="s">
        <v>38</v>
      </c>
      <c r="H2" s="13" t="s">
        <v>53</v>
      </c>
      <c r="I2" s="5" t="s">
        <v>54</v>
      </c>
      <c r="J2" s="25" t="s">
        <v>40</v>
      </c>
      <c r="K2" s="5" t="s">
        <v>41</v>
      </c>
      <c r="L2" s="13" t="s">
        <v>42</v>
      </c>
      <c r="M2" s="5" t="s">
        <v>43</v>
      </c>
      <c r="N2" s="14" t="s">
        <v>44</v>
      </c>
      <c r="O2" s="15" t="s">
        <v>62</v>
      </c>
      <c r="P2" s="14" t="s">
        <v>45</v>
      </c>
      <c r="Q2" s="15" t="s">
        <v>48</v>
      </c>
      <c r="R2" s="13" t="s">
        <v>46</v>
      </c>
      <c r="S2" s="5" t="s">
        <v>47</v>
      </c>
      <c r="T2" s="13" t="s">
        <v>49</v>
      </c>
      <c r="U2" s="5" t="s">
        <v>39</v>
      </c>
      <c r="V2" s="13" t="s">
        <v>2</v>
      </c>
      <c r="W2" s="5" t="s">
        <v>50</v>
      </c>
      <c r="X2" s="13" t="s">
        <v>51</v>
      </c>
      <c r="Y2" s="5" t="s">
        <v>59</v>
      </c>
      <c r="Z2" s="13" t="s">
        <v>52</v>
      </c>
      <c r="AA2" s="5" t="s">
        <v>60</v>
      </c>
      <c r="AB2" s="13" t="s">
        <v>4</v>
      </c>
      <c r="AC2" s="5" t="s">
        <v>61</v>
      </c>
      <c r="AD2" s="19" t="s">
        <v>8</v>
      </c>
    </row>
    <row r="3" spans="1:30" s="6" customFormat="1" ht="15" x14ac:dyDescent="0.2">
      <c r="A3" s="7" t="s">
        <v>0</v>
      </c>
      <c r="B3" s="32"/>
      <c r="C3" s="7"/>
      <c r="D3" s="7"/>
      <c r="E3" s="7"/>
      <c r="F3" s="7"/>
      <c r="G3" s="20">
        <v>100</v>
      </c>
      <c r="H3" s="7"/>
      <c r="I3" s="20">
        <v>100</v>
      </c>
      <c r="J3" s="7"/>
      <c r="K3" s="20">
        <v>100</v>
      </c>
      <c r="L3" s="7"/>
      <c r="M3" s="20">
        <v>100</v>
      </c>
      <c r="N3" s="7"/>
      <c r="O3" s="20">
        <v>100</v>
      </c>
      <c r="P3" s="7"/>
      <c r="Q3" s="20">
        <v>100</v>
      </c>
      <c r="R3" s="7"/>
      <c r="S3" s="20">
        <v>100</v>
      </c>
      <c r="T3" s="7"/>
      <c r="U3" s="20"/>
      <c r="V3" s="7"/>
      <c r="W3" s="20"/>
      <c r="X3" s="7"/>
      <c r="Y3" s="20"/>
      <c r="Z3" s="7"/>
      <c r="AA3" s="20"/>
      <c r="AB3" s="7"/>
      <c r="AC3" s="20"/>
      <c r="AD3" s="20">
        <v>100</v>
      </c>
    </row>
    <row r="4" spans="1:30" s="11" customFormat="1" ht="30" customHeight="1" x14ac:dyDescent="0.2">
      <c r="A4" s="8" t="s">
        <v>26</v>
      </c>
      <c r="B4" s="33" t="s">
        <v>15</v>
      </c>
      <c r="C4" s="9">
        <v>52</v>
      </c>
      <c r="D4" s="9">
        <v>5</v>
      </c>
      <c r="E4" s="9">
        <v>35</v>
      </c>
      <c r="F4" s="9">
        <v>35</v>
      </c>
      <c r="G4" s="10">
        <f>(F4/E4)*100</f>
        <v>100</v>
      </c>
      <c r="H4" s="9">
        <v>35</v>
      </c>
      <c r="I4" s="10">
        <f>(H4/E4)*100</f>
        <v>100</v>
      </c>
      <c r="J4" s="9">
        <v>35</v>
      </c>
      <c r="K4" s="10">
        <f>(J4/E4)*100</f>
        <v>100</v>
      </c>
      <c r="L4" s="9">
        <v>35</v>
      </c>
      <c r="M4" s="10">
        <f>(L4/E4)*100</f>
        <v>100</v>
      </c>
      <c r="N4" s="9">
        <v>35</v>
      </c>
      <c r="O4" s="10">
        <f>(N4/E4)*100</f>
        <v>100</v>
      </c>
      <c r="P4" s="9">
        <v>35</v>
      </c>
      <c r="Q4" s="10">
        <f>(P4/E4)*100</f>
        <v>100</v>
      </c>
      <c r="R4" s="9">
        <v>35</v>
      </c>
      <c r="S4" s="10">
        <f>(R4/E4)*100</f>
        <v>100</v>
      </c>
      <c r="T4" s="9">
        <v>35</v>
      </c>
      <c r="U4" s="10">
        <f>(T4/E4)*100</f>
        <v>100</v>
      </c>
      <c r="V4" s="9">
        <v>35</v>
      </c>
      <c r="W4" s="10">
        <f>(V4/E4)*100</f>
        <v>100</v>
      </c>
      <c r="X4" s="9">
        <v>35</v>
      </c>
      <c r="Y4" s="10">
        <f>(X4/E4)*100</f>
        <v>100</v>
      </c>
      <c r="Z4" s="9">
        <v>35</v>
      </c>
      <c r="AA4" s="10">
        <f>(Z4/E4)*100</f>
        <v>100</v>
      </c>
      <c r="AB4" s="9">
        <v>35</v>
      </c>
      <c r="AC4" s="10">
        <f>(AB4/E4)*100</f>
        <v>100</v>
      </c>
      <c r="AD4" s="12">
        <f>(G4+K4+M4+O4+I4+Q4+S4+U4+W4+Y4+AA4+AC4)/12</f>
        <v>100</v>
      </c>
    </row>
    <row r="5" spans="1:30" s="11" customFormat="1" ht="30" customHeight="1" x14ac:dyDescent="0.2">
      <c r="A5" s="8" t="s">
        <v>30</v>
      </c>
      <c r="B5" s="33" t="s">
        <v>20</v>
      </c>
      <c r="C5" s="9">
        <v>42</v>
      </c>
      <c r="D5" s="9">
        <v>3</v>
      </c>
      <c r="E5" s="9">
        <v>32</v>
      </c>
      <c r="F5" s="9">
        <v>32</v>
      </c>
      <c r="G5" s="10">
        <f>(F5/E5)*100</f>
        <v>100</v>
      </c>
      <c r="H5" s="9">
        <v>32</v>
      </c>
      <c r="I5" s="10">
        <f>(H5/E5)*100</f>
        <v>100</v>
      </c>
      <c r="J5" s="9">
        <v>32</v>
      </c>
      <c r="K5" s="10">
        <f>(J5/E5)*100</f>
        <v>100</v>
      </c>
      <c r="L5" s="9">
        <v>32</v>
      </c>
      <c r="M5" s="10">
        <f>(L5/E5)*100</f>
        <v>100</v>
      </c>
      <c r="N5" s="9">
        <v>32</v>
      </c>
      <c r="O5" s="10">
        <f>(N5/E5)*100</f>
        <v>100</v>
      </c>
      <c r="P5" s="9">
        <v>32</v>
      </c>
      <c r="Q5" s="10">
        <f>(P5/E5)*100</f>
        <v>100</v>
      </c>
      <c r="R5" s="9">
        <v>32</v>
      </c>
      <c r="S5" s="10">
        <f>(R5/E5)*100</f>
        <v>100</v>
      </c>
      <c r="T5" s="9">
        <v>32</v>
      </c>
      <c r="U5" s="10">
        <f>(T5/E5)*100</f>
        <v>100</v>
      </c>
      <c r="V5" s="9">
        <v>32</v>
      </c>
      <c r="W5" s="10">
        <f>(V5/E5)*100</f>
        <v>100</v>
      </c>
      <c r="X5" s="9">
        <v>32</v>
      </c>
      <c r="Y5" s="10">
        <f>(X5/E5)*100</f>
        <v>100</v>
      </c>
      <c r="Z5" s="9">
        <v>32</v>
      </c>
      <c r="AA5" s="10">
        <f>(Z5/E5)*100</f>
        <v>100</v>
      </c>
      <c r="AB5" s="9">
        <v>32</v>
      </c>
      <c r="AC5" s="10">
        <f>(AB5/E5)*100</f>
        <v>100</v>
      </c>
      <c r="AD5" s="12">
        <f>(G5+K5+M5+O5+I5+Q5+S5+U5+W5+Y5+AA5+AC5)/12</f>
        <v>100</v>
      </c>
    </row>
    <row r="6" spans="1:30" s="11" customFormat="1" ht="30" customHeight="1" x14ac:dyDescent="0.2">
      <c r="A6" s="8" t="s">
        <v>27</v>
      </c>
      <c r="B6" s="33" t="s">
        <v>16</v>
      </c>
      <c r="C6" s="9">
        <v>33</v>
      </c>
      <c r="D6" s="9">
        <v>3</v>
      </c>
      <c r="E6" s="9">
        <v>24</v>
      </c>
      <c r="F6" s="9">
        <v>24</v>
      </c>
      <c r="G6" s="10">
        <f>(F6/E6)*100</f>
        <v>100</v>
      </c>
      <c r="H6" s="9">
        <v>24</v>
      </c>
      <c r="I6" s="10">
        <f>(H6/E6)*100</f>
        <v>100</v>
      </c>
      <c r="J6" s="9">
        <v>24</v>
      </c>
      <c r="K6" s="10">
        <f>(J6/E6)*100</f>
        <v>100</v>
      </c>
      <c r="L6" s="9">
        <v>24</v>
      </c>
      <c r="M6" s="10">
        <f>(L6/E6)*100</f>
        <v>100</v>
      </c>
      <c r="N6" s="9">
        <v>24</v>
      </c>
      <c r="O6" s="10">
        <f>(N6/E6)*100</f>
        <v>100</v>
      </c>
      <c r="P6" s="9">
        <v>22</v>
      </c>
      <c r="Q6" s="10">
        <f>(P6/E6)*100</f>
        <v>91.666666666666657</v>
      </c>
      <c r="R6" s="9">
        <v>23</v>
      </c>
      <c r="S6" s="10">
        <f>(R6/E6)*100</f>
        <v>95.833333333333343</v>
      </c>
      <c r="T6" s="9">
        <v>24</v>
      </c>
      <c r="U6" s="10">
        <f>(T6/E6)*100</f>
        <v>100</v>
      </c>
      <c r="V6" s="9">
        <v>22</v>
      </c>
      <c r="W6" s="10">
        <f>(V6/E6)*100</f>
        <v>91.666666666666657</v>
      </c>
      <c r="X6" s="9">
        <v>24</v>
      </c>
      <c r="Y6" s="10">
        <f>(X6/E6)*100</f>
        <v>100</v>
      </c>
      <c r="Z6" s="9">
        <v>24</v>
      </c>
      <c r="AA6" s="10">
        <f>(Z6/E6)*100</f>
        <v>100</v>
      </c>
      <c r="AB6" s="9">
        <v>24</v>
      </c>
      <c r="AC6" s="10">
        <f>(AB6/E6)*100</f>
        <v>100</v>
      </c>
      <c r="AD6" s="12">
        <f>(G6+K6+M6+O6+I6+Q6+S6+U6+W6+Y6+AA6+AC6)/12</f>
        <v>98.263888888888872</v>
      </c>
    </row>
    <row r="7" spans="1:30" s="11" customFormat="1" ht="30" customHeight="1" x14ac:dyDescent="0.2">
      <c r="A7" s="8" t="s">
        <v>34</v>
      </c>
      <c r="B7" s="33" t="s">
        <v>36</v>
      </c>
      <c r="C7" s="9">
        <v>127</v>
      </c>
      <c r="D7" s="9">
        <v>3</v>
      </c>
      <c r="E7" s="9">
        <v>121</v>
      </c>
      <c r="F7" s="9">
        <v>121</v>
      </c>
      <c r="G7" s="10">
        <f>(F7/E7)*100</f>
        <v>100</v>
      </c>
      <c r="H7" s="9">
        <v>121</v>
      </c>
      <c r="I7" s="10">
        <f>(H7/E7)*100</f>
        <v>100</v>
      </c>
      <c r="J7" s="9">
        <v>121</v>
      </c>
      <c r="K7" s="10">
        <f>(J7/E7)*100</f>
        <v>100</v>
      </c>
      <c r="L7" s="9">
        <v>121</v>
      </c>
      <c r="M7" s="10">
        <f>(L7/E7)*100</f>
        <v>100</v>
      </c>
      <c r="N7" s="9">
        <v>121</v>
      </c>
      <c r="O7" s="10">
        <f>(N7/E7)*100</f>
        <v>100</v>
      </c>
      <c r="P7" s="9">
        <v>107</v>
      </c>
      <c r="Q7" s="10">
        <f>(P7/E7)*100</f>
        <v>88.429752066115711</v>
      </c>
      <c r="R7" s="9">
        <v>109</v>
      </c>
      <c r="S7" s="10">
        <f>(R7/E7)*100</f>
        <v>90.082644628099175</v>
      </c>
      <c r="T7" s="9">
        <v>121</v>
      </c>
      <c r="U7" s="10">
        <f>(T7/E7)*100</f>
        <v>100</v>
      </c>
      <c r="V7" s="9">
        <v>120</v>
      </c>
      <c r="W7" s="10">
        <f>(V7/E7)*100</f>
        <v>99.173553719008268</v>
      </c>
      <c r="X7" s="9">
        <v>121</v>
      </c>
      <c r="Y7" s="10">
        <f>(X7/E7)*100</f>
        <v>100</v>
      </c>
      <c r="Z7" s="9">
        <v>121</v>
      </c>
      <c r="AA7" s="10">
        <f>(Z7/E7)*100</f>
        <v>100</v>
      </c>
      <c r="AB7" s="9">
        <v>121</v>
      </c>
      <c r="AC7" s="10">
        <f>(AB7/E7)*100</f>
        <v>100</v>
      </c>
      <c r="AD7" s="12">
        <f>(G7+K7+M7+O7+I7+Q7+S7+U7+W7+Y7+AA7+AC7)/12</f>
        <v>98.140495867768593</v>
      </c>
    </row>
    <row r="8" spans="1:30" s="11" customFormat="1" ht="30" customHeight="1" x14ac:dyDescent="0.2">
      <c r="A8" s="8" t="s">
        <v>33</v>
      </c>
      <c r="B8" s="33" t="s">
        <v>14</v>
      </c>
      <c r="C8" s="9">
        <v>41</v>
      </c>
      <c r="D8" s="9">
        <v>3</v>
      </c>
      <c r="E8" s="9">
        <v>29</v>
      </c>
      <c r="F8" s="9">
        <v>29</v>
      </c>
      <c r="G8" s="10">
        <f>(F8/E8)*100</f>
        <v>100</v>
      </c>
      <c r="H8" s="9">
        <v>28</v>
      </c>
      <c r="I8" s="10">
        <f>(H8/E8)*100</f>
        <v>96.551724137931032</v>
      </c>
      <c r="J8" s="9">
        <v>28</v>
      </c>
      <c r="K8" s="10">
        <f>(J8/E8)*100</f>
        <v>96.551724137931032</v>
      </c>
      <c r="L8" s="9">
        <v>28</v>
      </c>
      <c r="M8" s="10">
        <f>(L8/E8)*100</f>
        <v>96.551724137931032</v>
      </c>
      <c r="N8" s="9">
        <v>28</v>
      </c>
      <c r="O8" s="10">
        <f>(N8/E8)*100</f>
        <v>96.551724137931032</v>
      </c>
      <c r="P8" s="9">
        <v>27</v>
      </c>
      <c r="Q8" s="10">
        <f>(P8/E8)*100</f>
        <v>93.103448275862064</v>
      </c>
      <c r="R8" s="9">
        <v>27</v>
      </c>
      <c r="S8" s="10">
        <f>(R8/E8)*100</f>
        <v>93.103448275862064</v>
      </c>
      <c r="T8" s="9">
        <v>29</v>
      </c>
      <c r="U8" s="10">
        <f>(T8/E8)*100</f>
        <v>100</v>
      </c>
      <c r="V8" s="9">
        <v>29</v>
      </c>
      <c r="W8" s="10">
        <f>(V8/E8)*100</f>
        <v>100</v>
      </c>
      <c r="X8" s="9">
        <v>29</v>
      </c>
      <c r="Y8" s="10">
        <f>(X8/E8)*100</f>
        <v>100</v>
      </c>
      <c r="Z8" s="9">
        <v>29</v>
      </c>
      <c r="AA8" s="10">
        <f>(Z8/E8)*100</f>
        <v>100</v>
      </c>
      <c r="AB8" s="9">
        <v>29</v>
      </c>
      <c r="AC8" s="10">
        <f>(AB8/E8)*100</f>
        <v>100</v>
      </c>
      <c r="AD8" s="12">
        <f>(G8+K8+M8+O8+I8+Q8+S8+U8+W8+Y8+AA8+AC8)/12</f>
        <v>97.701149425287369</v>
      </c>
    </row>
    <row r="9" spans="1:30" s="11" customFormat="1" ht="30" customHeight="1" x14ac:dyDescent="0.2">
      <c r="A9" s="8" t="s">
        <v>28</v>
      </c>
      <c r="B9" s="33" t="s">
        <v>17</v>
      </c>
      <c r="C9" s="26">
        <v>58</v>
      </c>
      <c r="D9" s="9">
        <v>1</v>
      </c>
      <c r="E9" s="9">
        <v>48</v>
      </c>
      <c r="F9" s="9">
        <v>48</v>
      </c>
      <c r="G9" s="10">
        <f>(F9/E9)*100</f>
        <v>100</v>
      </c>
      <c r="H9" s="9">
        <v>47</v>
      </c>
      <c r="I9" s="10">
        <f>(H9/E9)*100</f>
        <v>97.916666666666657</v>
      </c>
      <c r="J9" s="9">
        <v>47</v>
      </c>
      <c r="K9" s="10">
        <f>(J9/E9)*100</f>
        <v>97.916666666666657</v>
      </c>
      <c r="L9" s="9">
        <v>47</v>
      </c>
      <c r="M9" s="10">
        <f>(L9/E9)*100</f>
        <v>97.916666666666657</v>
      </c>
      <c r="N9" s="9">
        <v>47</v>
      </c>
      <c r="O9" s="10">
        <f>(N9/E9)*100</f>
        <v>97.916666666666657</v>
      </c>
      <c r="P9" s="9">
        <v>45</v>
      </c>
      <c r="Q9" s="10">
        <f>(P9/E9)*100</f>
        <v>93.75</v>
      </c>
      <c r="R9" s="9">
        <v>44</v>
      </c>
      <c r="S9" s="10">
        <f>(R9/E9)*100</f>
        <v>91.666666666666657</v>
      </c>
      <c r="T9" s="9">
        <v>48</v>
      </c>
      <c r="U9" s="10">
        <f>(T9/E9)*100</f>
        <v>100</v>
      </c>
      <c r="V9" s="9">
        <v>45</v>
      </c>
      <c r="W9" s="10">
        <f>(V9/E9)*100</f>
        <v>93.75</v>
      </c>
      <c r="X9" s="9">
        <v>48</v>
      </c>
      <c r="Y9" s="10">
        <f>(X9/E9)*100</f>
        <v>100</v>
      </c>
      <c r="Z9" s="9">
        <v>48</v>
      </c>
      <c r="AA9" s="10">
        <f>(Z9/E9)*100</f>
        <v>100</v>
      </c>
      <c r="AB9" s="9">
        <v>48</v>
      </c>
      <c r="AC9" s="10">
        <f>(AB9/E9)*100</f>
        <v>100</v>
      </c>
      <c r="AD9" s="12">
        <f>(G9+K9+M9+O9+I9+Q9+S9+U9+W9+Y9+AA9+AC9)/12</f>
        <v>97.569444444444443</v>
      </c>
    </row>
    <row r="10" spans="1:30" s="11" customFormat="1" ht="30" customHeight="1" x14ac:dyDescent="0.2">
      <c r="A10" s="8" t="s">
        <v>22</v>
      </c>
      <c r="B10" s="33" t="s">
        <v>10</v>
      </c>
      <c r="C10" s="9">
        <v>79</v>
      </c>
      <c r="D10" s="9">
        <v>5</v>
      </c>
      <c r="E10" s="9">
        <v>62</v>
      </c>
      <c r="F10" s="9">
        <v>62</v>
      </c>
      <c r="G10" s="10">
        <f>(F10/E10)*100</f>
        <v>100</v>
      </c>
      <c r="H10" s="9">
        <v>61</v>
      </c>
      <c r="I10" s="10">
        <f>(H10/E10)*100</f>
        <v>98.387096774193552</v>
      </c>
      <c r="J10" s="9">
        <v>61</v>
      </c>
      <c r="K10" s="10">
        <f>(J10/E10)*100</f>
        <v>98.387096774193552</v>
      </c>
      <c r="L10" s="9">
        <v>61</v>
      </c>
      <c r="M10" s="10">
        <f>(L10/E10)*100</f>
        <v>98.387096774193552</v>
      </c>
      <c r="N10" s="9">
        <v>61</v>
      </c>
      <c r="O10" s="10">
        <f>(N10/E10)*100</f>
        <v>98.387096774193552</v>
      </c>
      <c r="P10" s="9">
        <v>57</v>
      </c>
      <c r="Q10" s="10">
        <f>(P10/E10)*100</f>
        <v>91.935483870967744</v>
      </c>
      <c r="R10" s="9">
        <v>57</v>
      </c>
      <c r="S10" s="10">
        <f>(R10/E10)*100</f>
        <v>91.935483870967744</v>
      </c>
      <c r="T10" s="9">
        <v>62</v>
      </c>
      <c r="U10" s="10">
        <f>(T10/E10)*100</f>
        <v>100</v>
      </c>
      <c r="V10" s="9">
        <v>57</v>
      </c>
      <c r="W10" s="10">
        <f>(V10/E10)*100</f>
        <v>91.935483870967744</v>
      </c>
      <c r="X10" s="9">
        <v>62</v>
      </c>
      <c r="Y10" s="10">
        <f>(X10/E10)*100</f>
        <v>100</v>
      </c>
      <c r="Z10" s="9">
        <v>62</v>
      </c>
      <c r="AA10" s="10">
        <f>(Z10/E10)*100</f>
        <v>100</v>
      </c>
      <c r="AB10" s="9">
        <v>62</v>
      </c>
      <c r="AC10" s="10">
        <f>(AB10/E10)*100</f>
        <v>100</v>
      </c>
      <c r="AD10" s="12">
        <f>(G10+K10+M10+O10+I10+Q10+S10+U10+W10+Y10+AA10+AC10)/12</f>
        <v>97.446236559139791</v>
      </c>
    </row>
    <row r="11" spans="1:30" s="11" customFormat="1" ht="30" customHeight="1" x14ac:dyDescent="0.2">
      <c r="A11" s="8" t="s">
        <v>29</v>
      </c>
      <c r="B11" s="33" t="s">
        <v>19</v>
      </c>
      <c r="C11" s="9">
        <v>32</v>
      </c>
      <c r="D11" s="9">
        <v>4</v>
      </c>
      <c r="E11" s="9">
        <v>20</v>
      </c>
      <c r="F11" s="9">
        <v>20</v>
      </c>
      <c r="G11" s="10">
        <f>(F11/E11)*100</f>
        <v>100</v>
      </c>
      <c r="H11" s="9">
        <v>20</v>
      </c>
      <c r="I11" s="10">
        <f>(H11/E11)*100</f>
        <v>100</v>
      </c>
      <c r="J11" s="9">
        <v>20</v>
      </c>
      <c r="K11" s="10">
        <f>(J11/E11)*100</f>
        <v>100</v>
      </c>
      <c r="L11" s="9">
        <v>20</v>
      </c>
      <c r="M11" s="10">
        <f>(L11/E11)*100</f>
        <v>100</v>
      </c>
      <c r="N11" s="9">
        <v>20</v>
      </c>
      <c r="O11" s="10">
        <f>(N11/E11)*100</f>
        <v>100</v>
      </c>
      <c r="P11" s="9">
        <v>20</v>
      </c>
      <c r="Q11" s="10">
        <f>(P11/E11)*100</f>
        <v>100</v>
      </c>
      <c r="R11" s="9">
        <v>19</v>
      </c>
      <c r="S11" s="10">
        <f>(R11/E11)*100</f>
        <v>95</v>
      </c>
      <c r="T11" s="9">
        <v>20</v>
      </c>
      <c r="U11" s="10">
        <f>(T11/E11)*100</f>
        <v>100</v>
      </c>
      <c r="V11" s="9">
        <v>14</v>
      </c>
      <c r="W11" s="10">
        <f>(V11/E11)*100</f>
        <v>70</v>
      </c>
      <c r="X11" s="9">
        <v>20</v>
      </c>
      <c r="Y11" s="10">
        <f>(X11/E11)*100</f>
        <v>100</v>
      </c>
      <c r="Z11" s="9">
        <v>20</v>
      </c>
      <c r="AA11" s="10">
        <f>(Z11/E11)*100</f>
        <v>100</v>
      </c>
      <c r="AB11" s="9">
        <v>20</v>
      </c>
      <c r="AC11" s="10">
        <f>(AB11/E11)*100</f>
        <v>100</v>
      </c>
      <c r="AD11" s="12">
        <f>(G11+K11+M11+O11+I11+Q11+S11+U11+W11+Y11+AA11+AC11)/12</f>
        <v>97.083333333333329</v>
      </c>
    </row>
    <row r="12" spans="1:30" s="11" customFormat="1" ht="30" customHeight="1" x14ac:dyDescent="0.2">
      <c r="A12" s="8" t="s">
        <v>63</v>
      </c>
      <c r="B12" s="33" t="s">
        <v>64</v>
      </c>
      <c r="C12" s="9">
        <v>39</v>
      </c>
      <c r="D12" s="9">
        <v>3</v>
      </c>
      <c r="E12" s="9">
        <v>26</v>
      </c>
      <c r="F12" s="9">
        <v>26</v>
      </c>
      <c r="G12" s="10">
        <f>(F12/E12)*100</f>
        <v>100</v>
      </c>
      <c r="H12" s="9">
        <v>26</v>
      </c>
      <c r="I12" s="10">
        <f>(H12/E12)*100</f>
        <v>100</v>
      </c>
      <c r="J12" s="9">
        <v>26</v>
      </c>
      <c r="K12" s="10">
        <f>(J12/E12)*100</f>
        <v>100</v>
      </c>
      <c r="L12" s="9">
        <v>26</v>
      </c>
      <c r="M12" s="10">
        <f>(L12/E12)*100</f>
        <v>100</v>
      </c>
      <c r="N12" s="9">
        <v>26</v>
      </c>
      <c r="O12" s="10">
        <f>(N12/E12)*100</f>
        <v>100</v>
      </c>
      <c r="P12" s="9">
        <v>22</v>
      </c>
      <c r="Q12" s="10">
        <f>(P12/E12)*100</f>
        <v>84.615384615384613</v>
      </c>
      <c r="R12" s="9">
        <v>21</v>
      </c>
      <c r="S12" s="10">
        <f>(R12/E12)*100</f>
        <v>80.769230769230774</v>
      </c>
      <c r="T12" s="9">
        <v>26</v>
      </c>
      <c r="U12" s="10">
        <f>(T12/E12)*100</f>
        <v>100</v>
      </c>
      <c r="V12" s="9">
        <v>25</v>
      </c>
      <c r="W12" s="10">
        <f>(V12/E12)*100</f>
        <v>96.15384615384616</v>
      </c>
      <c r="X12" s="9">
        <v>26</v>
      </c>
      <c r="Y12" s="10">
        <f>(X12/E12)*100</f>
        <v>100</v>
      </c>
      <c r="Z12" s="9">
        <v>26</v>
      </c>
      <c r="AA12" s="10">
        <f>(Z12/E12)*100</f>
        <v>100</v>
      </c>
      <c r="AB12" s="9">
        <v>26</v>
      </c>
      <c r="AC12" s="10">
        <f>(AB12/E12)*100</f>
        <v>100</v>
      </c>
      <c r="AD12" s="12">
        <f>(G12+K12+M12+O12+I12+Q12+S12+U12+W12+Y12+AA12+AC12)/12</f>
        <v>96.79487179487181</v>
      </c>
    </row>
    <row r="13" spans="1:30" s="11" customFormat="1" ht="30" customHeight="1" x14ac:dyDescent="0.2">
      <c r="A13" s="8" t="s">
        <v>25</v>
      </c>
      <c r="B13" s="33" t="s">
        <v>13</v>
      </c>
      <c r="C13" s="9">
        <v>88</v>
      </c>
      <c r="D13" s="9">
        <v>4</v>
      </c>
      <c r="E13" s="9">
        <v>73</v>
      </c>
      <c r="F13" s="9">
        <v>73</v>
      </c>
      <c r="G13" s="10">
        <f>(F13/E13)*100</f>
        <v>100</v>
      </c>
      <c r="H13" s="9">
        <v>73</v>
      </c>
      <c r="I13" s="10">
        <f>(H13/E13)*100</f>
        <v>100</v>
      </c>
      <c r="J13" s="9">
        <v>73</v>
      </c>
      <c r="K13" s="10">
        <f>(J13/E13)*100</f>
        <v>100</v>
      </c>
      <c r="L13" s="9">
        <v>73</v>
      </c>
      <c r="M13" s="10">
        <f>(L13/E13)*100</f>
        <v>100</v>
      </c>
      <c r="N13" s="9">
        <v>73</v>
      </c>
      <c r="O13" s="10">
        <f>(N13/E13)*100</f>
        <v>100</v>
      </c>
      <c r="P13" s="9">
        <v>53</v>
      </c>
      <c r="Q13" s="10">
        <f>(P13/E13)*100</f>
        <v>72.602739726027394</v>
      </c>
      <c r="R13" s="9">
        <v>66</v>
      </c>
      <c r="S13" s="10">
        <f>(R13/E13)*100</f>
        <v>90.410958904109577</v>
      </c>
      <c r="T13" s="9">
        <v>73</v>
      </c>
      <c r="U13" s="10">
        <f>(T13/E13)*100</f>
        <v>100</v>
      </c>
      <c r="V13" s="9">
        <v>62</v>
      </c>
      <c r="W13" s="10">
        <f>(V13/E13)*100</f>
        <v>84.93150684931507</v>
      </c>
      <c r="X13" s="9">
        <v>73</v>
      </c>
      <c r="Y13" s="10">
        <f>(X13/E13)*100</f>
        <v>100</v>
      </c>
      <c r="Z13" s="9">
        <v>73</v>
      </c>
      <c r="AA13" s="10">
        <f>(Z13/E13)*100</f>
        <v>100</v>
      </c>
      <c r="AB13" s="9">
        <v>73</v>
      </c>
      <c r="AC13" s="10">
        <f>(AB13/E13)*100</f>
        <v>100</v>
      </c>
      <c r="AD13" s="12">
        <f>(G13+K13+M13+O13+I13+Q13+S13+U13+W13+Y13+AA13+AC13)/12</f>
        <v>95.66210045662099</v>
      </c>
    </row>
    <row r="14" spans="1:30" s="11" customFormat="1" ht="30" customHeight="1" x14ac:dyDescent="0.2">
      <c r="A14" s="8" t="s">
        <v>35</v>
      </c>
      <c r="B14" s="33" t="s">
        <v>37</v>
      </c>
      <c r="C14" s="9">
        <v>59</v>
      </c>
      <c r="D14" s="9">
        <v>2</v>
      </c>
      <c r="E14" s="9">
        <v>39</v>
      </c>
      <c r="F14" s="9">
        <v>39</v>
      </c>
      <c r="G14" s="10">
        <f>(F14/E14)*100</f>
        <v>100</v>
      </c>
      <c r="H14" s="9">
        <v>36</v>
      </c>
      <c r="I14" s="10">
        <f>(H14/E14)*100</f>
        <v>92.307692307692307</v>
      </c>
      <c r="J14" s="9">
        <v>36</v>
      </c>
      <c r="K14" s="10">
        <f>(J14/E14)*100</f>
        <v>92.307692307692307</v>
      </c>
      <c r="L14" s="9">
        <v>36</v>
      </c>
      <c r="M14" s="10">
        <f>(L14/E14)*100</f>
        <v>92.307692307692307</v>
      </c>
      <c r="N14" s="9">
        <v>36</v>
      </c>
      <c r="O14" s="10">
        <f>(N14/E14)*100</f>
        <v>92.307692307692307</v>
      </c>
      <c r="P14" s="9">
        <v>37</v>
      </c>
      <c r="Q14" s="10">
        <f>(P14/E14)*100</f>
        <v>94.871794871794862</v>
      </c>
      <c r="R14" s="9">
        <v>37</v>
      </c>
      <c r="S14" s="10">
        <f>(R14/E14)*100</f>
        <v>94.871794871794862</v>
      </c>
      <c r="T14" s="9">
        <v>39</v>
      </c>
      <c r="U14" s="10">
        <f>(T14/E14)*100</f>
        <v>100</v>
      </c>
      <c r="V14" s="9">
        <v>11</v>
      </c>
      <c r="W14" s="10">
        <f>(V14/E14)*100</f>
        <v>28.205128205128204</v>
      </c>
      <c r="X14" s="9">
        <v>39</v>
      </c>
      <c r="Y14" s="10">
        <f>(X14/E14)*100</f>
        <v>100</v>
      </c>
      <c r="Z14" s="9">
        <v>39</v>
      </c>
      <c r="AA14" s="10">
        <f>(Z14/E14)*100</f>
        <v>100</v>
      </c>
      <c r="AB14" s="9">
        <v>39</v>
      </c>
      <c r="AC14" s="10">
        <f>(AB14/E14)*100</f>
        <v>100</v>
      </c>
      <c r="AD14" s="12">
        <f>(G14+K14+M14+O14+I14+Q14+S14+U14+W14+Y14+AA14+AC14)/12</f>
        <v>90.598290598290603</v>
      </c>
    </row>
    <row r="15" spans="1:30" s="11" customFormat="1" ht="30" customHeight="1" x14ac:dyDescent="0.2">
      <c r="A15" s="8" t="s">
        <v>21</v>
      </c>
      <c r="B15" s="33" t="s">
        <v>9</v>
      </c>
      <c r="C15" s="9">
        <v>39</v>
      </c>
      <c r="D15" s="9">
        <v>2</v>
      </c>
      <c r="E15" s="9">
        <v>27</v>
      </c>
      <c r="F15" s="9">
        <v>26</v>
      </c>
      <c r="G15" s="10">
        <f>(F15/E15)*100</f>
        <v>96.296296296296291</v>
      </c>
      <c r="H15" s="9">
        <v>27</v>
      </c>
      <c r="I15" s="10">
        <f>(H15/E15)*100</f>
        <v>100</v>
      </c>
      <c r="J15" s="9">
        <v>27</v>
      </c>
      <c r="K15" s="10">
        <f>(J15/E15)*100</f>
        <v>100</v>
      </c>
      <c r="L15" s="9">
        <v>27</v>
      </c>
      <c r="M15" s="10">
        <f>(L15/E15)*100</f>
        <v>100</v>
      </c>
      <c r="N15" s="9">
        <v>27</v>
      </c>
      <c r="O15" s="10">
        <f>(N15/E15)*100</f>
        <v>100</v>
      </c>
      <c r="P15" s="9">
        <v>1</v>
      </c>
      <c r="Q15" s="10">
        <f>(P15/E15)*100</f>
        <v>3.7037037037037033</v>
      </c>
      <c r="R15" s="9">
        <v>13</v>
      </c>
      <c r="S15" s="10">
        <f>(R15/E15)*100</f>
        <v>48.148148148148145</v>
      </c>
      <c r="T15" s="9">
        <v>27</v>
      </c>
      <c r="U15" s="10">
        <f>(T15/E15)*100</f>
        <v>100</v>
      </c>
      <c r="V15" s="9">
        <v>25</v>
      </c>
      <c r="W15" s="10">
        <f>(V15/E15)*100</f>
        <v>92.592592592592595</v>
      </c>
      <c r="X15" s="9">
        <v>27</v>
      </c>
      <c r="Y15" s="10">
        <f>(X15/E15)*100</f>
        <v>100</v>
      </c>
      <c r="Z15" s="9">
        <v>27</v>
      </c>
      <c r="AA15" s="10">
        <f>(Z15/E15)*100</f>
        <v>100</v>
      </c>
      <c r="AB15" s="9">
        <v>27</v>
      </c>
      <c r="AC15" s="10">
        <f>(AB15/E15)*100</f>
        <v>100</v>
      </c>
      <c r="AD15" s="12">
        <f>(G15+K15+M15+O15+I15+Q15+S15+U15+W15+Y15+AA15+AC15)/12</f>
        <v>86.728395061728406</v>
      </c>
    </row>
    <row r="16" spans="1:30" s="11" customFormat="1" ht="30" customHeight="1" x14ac:dyDescent="0.2">
      <c r="A16" s="8" t="s">
        <v>31</v>
      </c>
      <c r="B16" s="33" t="s">
        <v>18</v>
      </c>
      <c r="C16" s="9">
        <v>28</v>
      </c>
      <c r="D16" s="9">
        <v>3</v>
      </c>
      <c r="E16" s="9">
        <v>19</v>
      </c>
      <c r="F16" s="9">
        <v>19</v>
      </c>
      <c r="G16" s="10">
        <f>(F16/E16)*100</f>
        <v>100</v>
      </c>
      <c r="H16" s="9">
        <v>17</v>
      </c>
      <c r="I16" s="10">
        <f>(H16/E16)*100</f>
        <v>89.473684210526315</v>
      </c>
      <c r="J16" s="9">
        <v>17</v>
      </c>
      <c r="K16" s="10">
        <f>(J16/E16)*100</f>
        <v>89.473684210526315</v>
      </c>
      <c r="L16" s="9">
        <v>17</v>
      </c>
      <c r="M16" s="10">
        <f>(L16/E16)*100</f>
        <v>89.473684210526315</v>
      </c>
      <c r="N16" s="9">
        <v>17</v>
      </c>
      <c r="O16" s="10">
        <f>(N16/E16)*100</f>
        <v>89.473684210526315</v>
      </c>
      <c r="P16" s="9">
        <v>13</v>
      </c>
      <c r="Q16" s="10">
        <f>(P16/E16)*100</f>
        <v>68.421052631578945</v>
      </c>
      <c r="R16" s="9">
        <v>0</v>
      </c>
      <c r="S16" s="10">
        <f>(R16/E16)*100</f>
        <v>0</v>
      </c>
      <c r="T16" s="9">
        <v>19</v>
      </c>
      <c r="U16" s="10">
        <f>(T16/E16)*100</f>
        <v>100</v>
      </c>
      <c r="V16" s="9">
        <v>14</v>
      </c>
      <c r="W16" s="10">
        <f>(V16/E16)*100</f>
        <v>73.68421052631578</v>
      </c>
      <c r="X16" s="9">
        <v>19</v>
      </c>
      <c r="Y16" s="10">
        <f>(X16/E16)*100</f>
        <v>100</v>
      </c>
      <c r="Z16" s="9">
        <v>19</v>
      </c>
      <c r="AA16" s="10">
        <f>(Z16/E16)*100</f>
        <v>100</v>
      </c>
      <c r="AB16" s="9">
        <v>19</v>
      </c>
      <c r="AC16" s="10">
        <f>(AB16/E16)*100</f>
        <v>100</v>
      </c>
      <c r="AD16" s="12">
        <f>(G16+K16+M16+O16+I16+Q16+S16+U16+W16+Y16+AA16+AC16)/12</f>
        <v>83.333333333333329</v>
      </c>
    </row>
    <row r="17" spans="1:30" s="11" customFormat="1" ht="30" customHeight="1" x14ac:dyDescent="0.2">
      <c r="A17" s="8" t="s">
        <v>23</v>
      </c>
      <c r="B17" s="33" t="s">
        <v>11</v>
      </c>
      <c r="C17" s="9">
        <v>33</v>
      </c>
      <c r="D17" s="9">
        <v>4</v>
      </c>
      <c r="E17" s="9">
        <v>26</v>
      </c>
      <c r="F17" s="9">
        <v>26</v>
      </c>
      <c r="G17" s="10">
        <f>(F17/E17)*100</f>
        <v>100</v>
      </c>
      <c r="H17" s="9">
        <v>20</v>
      </c>
      <c r="I17" s="10">
        <f>(H17/E17)*100</f>
        <v>76.923076923076934</v>
      </c>
      <c r="J17" s="9">
        <v>20</v>
      </c>
      <c r="K17" s="10">
        <f>(J17/E17)*100</f>
        <v>76.923076923076934</v>
      </c>
      <c r="L17" s="9">
        <v>20</v>
      </c>
      <c r="M17" s="10">
        <f>(L17/E17)*100</f>
        <v>76.923076923076934</v>
      </c>
      <c r="N17" s="9">
        <v>20</v>
      </c>
      <c r="O17" s="10">
        <f>(N17/E17)*100</f>
        <v>76.923076923076934</v>
      </c>
      <c r="P17" s="9">
        <v>4</v>
      </c>
      <c r="Q17" s="10">
        <f>(P17/E17)*100</f>
        <v>15.384615384615385</v>
      </c>
      <c r="R17" s="9">
        <v>17</v>
      </c>
      <c r="S17" s="10">
        <f>(R17/E17)*100</f>
        <v>65.384615384615387</v>
      </c>
      <c r="T17" s="9">
        <v>26</v>
      </c>
      <c r="U17" s="10">
        <f>(T17/E17)*100</f>
        <v>100</v>
      </c>
      <c r="V17" s="9">
        <v>23</v>
      </c>
      <c r="W17" s="10">
        <f>(V17/E17)*100</f>
        <v>88.461538461538453</v>
      </c>
      <c r="X17" s="9">
        <v>26</v>
      </c>
      <c r="Y17" s="10">
        <f>(X17/E17)*100</f>
        <v>100</v>
      </c>
      <c r="Z17" s="9">
        <v>26</v>
      </c>
      <c r="AA17" s="10">
        <f>(Z17/E17)*100</f>
        <v>100</v>
      </c>
      <c r="AB17" s="9">
        <v>26</v>
      </c>
      <c r="AC17" s="10">
        <f>(AB17/E17)*100</f>
        <v>100</v>
      </c>
      <c r="AD17" s="12">
        <f>(G17+K17+M17+O17+I17+Q17+S17+U17+W17+Y17+AA17+AC17)/12</f>
        <v>81.410256410256409</v>
      </c>
    </row>
    <row r="18" spans="1:30" ht="30" customHeight="1" x14ac:dyDescent="0.2">
      <c r="A18" s="8" t="s">
        <v>24</v>
      </c>
      <c r="B18" s="33" t="s">
        <v>12</v>
      </c>
      <c r="C18" s="9">
        <v>49</v>
      </c>
      <c r="D18" s="9">
        <v>3</v>
      </c>
      <c r="E18" s="9">
        <v>39</v>
      </c>
      <c r="F18" s="9">
        <v>39</v>
      </c>
      <c r="G18" s="10">
        <f>(F18/E18)*100</f>
        <v>100</v>
      </c>
      <c r="H18" s="9">
        <v>1</v>
      </c>
      <c r="I18" s="10">
        <f>(H18/E18)*100</f>
        <v>2.5641025641025639</v>
      </c>
      <c r="J18" s="9">
        <v>1</v>
      </c>
      <c r="K18" s="10">
        <f>(J18/E18)*100</f>
        <v>2.5641025641025639</v>
      </c>
      <c r="L18" s="9">
        <v>1</v>
      </c>
      <c r="M18" s="10">
        <f>(L18/E18)*100</f>
        <v>2.5641025641025639</v>
      </c>
      <c r="N18" s="9">
        <v>1</v>
      </c>
      <c r="O18" s="10">
        <f>(N18/E18)*100</f>
        <v>2.5641025641025639</v>
      </c>
      <c r="P18" s="9">
        <v>0</v>
      </c>
      <c r="Q18" s="10">
        <f>(P18/E18)*100</f>
        <v>0</v>
      </c>
      <c r="R18" s="9">
        <v>0</v>
      </c>
      <c r="S18" s="10">
        <f>(R18/E18)*100</f>
        <v>0</v>
      </c>
      <c r="T18" s="9">
        <v>39</v>
      </c>
      <c r="U18" s="10">
        <f>(T18/E18)*100</f>
        <v>100</v>
      </c>
      <c r="V18" s="9">
        <v>8</v>
      </c>
      <c r="W18" s="10">
        <f>(V18/E18)*100</f>
        <v>20.512820512820511</v>
      </c>
      <c r="X18" s="9">
        <v>39</v>
      </c>
      <c r="Y18" s="10">
        <f>(X18/E18)*100</f>
        <v>100</v>
      </c>
      <c r="Z18" s="9">
        <v>39</v>
      </c>
      <c r="AA18" s="10">
        <f>(Z18/E18)*100</f>
        <v>100</v>
      </c>
      <c r="AB18" s="9">
        <v>39</v>
      </c>
      <c r="AC18" s="10">
        <f>(AB18/E18)*100</f>
        <v>100</v>
      </c>
      <c r="AD18" s="12">
        <f>(G18+K18+M18+O18+I18+Q18+S18+U18+W18+Y18+AA18+AC18)/12</f>
        <v>44.230769230769226</v>
      </c>
    </row>
    <row r="19" spans="1:30" ht="15.75" x14ac:dyDescent="0.2">
      <c r="A19" s="16" t="s">
        <v>8</v>
      </c>
      <c r="B19" s="34"/>
      <c r="C19" s="17"/>
      <c r="D19" s="17"/>
      <c r="E19" s="17"/>
      <c r="F19" s="17"/>
      <c r="G19" s="35">
        <f>AVERAGE(G4:G18)</f>
        <v>99.753086419753089</v>
      </c>
      <c r="H19" s="18"/>
      <c r="I19" s="35">
        <f>AVERAGE(I4:I18)</f>
        <v>90.274936238945941</v>
      </c>
      <c r="J19" s="18"/>
      <c r="K19" s="35">
        <f>AVERAGE(K4:K18)</f>
        <v>90.274936238945941</v>
      </c>
      <c r="L19" s="18"/>
      <c r="M19" s="35">
        <f>AVERAGE(M4:M18)</f>
        <v>90.274936238945941</v>
      </c>
      <c r="N19" s="17"/>
      <c r="O19" s="35">
        <f>AVERAGE(O4:O18)</f>
        <v>90.274936238945941</v>
      </c>
      <c r="P19" s="17"/>
      <c r="Q19" s="35">
        <f>AVERAGE(Q4:Q18)</f>
        <v>73.232309454181149</v>
      </c>
      <c r="R19" s="17"/>
      <c r="S19" s="35">
        <f>AVERAGE(S4:S18)</f>
        <v>75.813754990188514</v>
      </c>
      <c r="T19" s="17"/>
      <c r="U19" s="35">
        <f>AVERAGE(U4:U18)</f>
        <v>100</v>
      </c>
      <c r="V19" s="17"/>
      <c r="W19" s="35">
        <f>AVERAGE(W4:W18)</f>
        <v>82.071156503879976</v>
      </c>
      <c r="X19" s="17"/>
      <c r="Y19" s="35">
        <f>AVERAGE(Y4:Y18)</f>
        <v>100</v>
      </c>
      <c r="Z19" s="17"/>
      <c r="AA19" s="35">
        <f>AVERAGE(AA4:AA18)</f>
        <v>100</v>
      </c>
      <c r="AB19" s="17"/>
      <c r="AC19" s="35">
        <f>AVERAGE(AC4:AC18)</f>
        <v>100</v>
      </c>
      <c r="AD19" s="36">
        <f>AVERAGE(AD4:AD18)</f>
        <v>90.997504360315546</v>
      </c>
    </row>
    <row r="20" spans="1:30" x14ac:dyDescent="0.2">
      <c r="AD20" s="30"/>
    </row>
  </sheetData>
  <autoFilter ref="A3:AD18">
    <sortState ref="A4:AD18">
      <sortCondition descending="1" ref="AD3:AD18"/>
    </sortState>
  </autoFilter>
  <sortState ref="A3:AD19">
    <sortCondition descending="1" ref="AD2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Карточка сотрудника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2019-09-18T00:53:29Z</dcterms:created>
  <dcterms:modified xsi:type="dcterms:W3CDTF">2025-09-25T07:04:49Z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1033-6.3.0.1722</vt:lpwstr>
  </property>
</Properties>
</file>