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40" windowHeight="11700"/>
  </bookViews>
  <sheets>
    <sheet name="Общий показатель" sheetId="2" r:id="rId1"/>
    <sheet name="Своды" sheetId="3" state="hidden" r:id="rId2"/>
  </sheets>
  <definedNames>
    <definedName name="_xlnm._FilterDatabase" localSheetId="0" hidden="1">'Общий показатель'!$A$8:$Z$184</definedName>
    <definedName name="_xlnm._FilterDatabase" localSheetId="1" hidden="1">Своды!$A$8:$Z$166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8" i="3" l="1"/>
  <c r="H168" i="3"/>
  <c r="I168" i="3"/>
  <c r="J168" i="3"/>
  <c r="K168" i="3"/>
  <c r="L168" i="3"/>
  <c r="F168" i="3"/>
  <c r="Y166" i="3"/>
  <c r="T166" i="3"/>
  <c r="V166" i="3" s="1"/>
  <c r="N166" i="3"/>
  <c r="J166" i="3"/>
  <c r="E166" i="3"/>
  <c r="Y165" i="3"/>
  <c r="T165" i="3"/>
  <c r="V165" i="3" s="1"/>
  <c r="N165" i="3"/>
  <c r="J165" i="3"/>
  <c r="E165" i="3"/>
  <c r="Y164" i="3"/>
  <c r="T164" i="3"/>
  <c r="V164" i="3" s="1"/>
  <c r="N164" i="3"/>
  <c r="J164" i="3"/>
  <c r="E164" i="3"/>
  <c r="Y163" i="3"/>
  <c r="T163" i="3"/>
  <c r="V163" i="3" s="1"/>
  <c r="N163" i="3"/>
  <c r="J163" i="3"/>
  <c r="O163" i="3" s="1"/>
  <c r="E163" i="3"/>
  <c r="Y162" i="3"/>
  <c r="T162" i="3"/>
  <c r="V162" i="3" s="1"/>
  <c r="N162" i="3"/>
  <c r="J162" i="3"/>
  <c r="M162" i="3" s="1"/>
  <c r="O162" i="3" s="1"/>
  <c r="E162" i="3"/>
  <c r="Y161" i="3"/>
  <c r="T161" i="3"/>
  <c r="V161" i="3" s="1"/>
  <c r="N161" i="3"/>
  <c r="J161" i="3"/>
  <c r="E161" i="3"/>
  <c r="Y160" i="3"/>
  <c r="T160" i="3"/>
  <c r="V160" i="3" s="1"/>
  <c r="N160" i="3"/>
  <c r="J160" i="3"/>
  <c r="E160" i="3"/>
  <c r="Y159" i="3"/>
  <c r="T159" i="3"/>
  <c r="V159" i="3" s="1"/>
  <c r="N159" i="3"/>
  <c r="J159" i="3"/>
  <c r="O159" i="3" s="1"/>
  <c r="E159" i="3"/>
  <c r="Y158" i="3"/>
  <c r="T158" i="3"/>
  <c r="V158" i="3" s="1"/>
  <c r="N158" i="3"/>
  <c r="J158" i="3"/>
  <c r="E158" i="3"/>
  <c r="Y157" i="3"/>
  <c r="T157" i="3"/>
  <c r="V157" i="3" s="1"/>
  <c r="N157" i="3"/>
  <c r="J157" i="3"/>
  <c r="M157" i="3" s="1"/>
  <c r="E157" i="3"/>
  <c r="Y156" i="3"/>
  <c r="T156" i="3"/>
  <c r="V156" i="3" s="1"/>
  <c r="N156" i="3"/>
  <c r="J156" i="3"/>
  <c r="E156" i="3"/>
  <c r="Y155" i="3"/>
  <c r="T155" i="3"/>
  <c r="V155" i="3" s="1"/>
  <c r="N155" i="3"/>
  <c r="J155" i="3"/>
  <c r="M155" i="3" s="1"/>
  <c r="E155" i="3"/>
  <c r="Y154" i="3"/>
  <c r="T154" i="3"/>
  <c r="V154" i="3" s="1"/>
  <c r="N154" i="3"/>
  <c r="J154" i="3"/>
  <c r="E154" i="3"/>
  <c r="Y153" i="3"/>
  <c r="T153" i="3"/>
  <c r="V153" i="3" s="1"/>
  <c r="N153" i="3"/>
  <c r="J153" i="3"/>
  <c r="E153" i="3"/>
  <c r="Y152" i="3"/>
  <c r="T152" i="3"/>
  <c r="V152" i="3" s="1"/>
  <c r="N152" i="3"/>
  <c r="J152" i="3"/>
  <c r="E152" i="3"/>
  <c r="Y151" i="3"/>
  <c r="T151" i="3"/>
  <c r="V151" i="3" s="1"/>
  <c r="N151" i="3"/>
  <c r="J151" i="3"/>
  <c r="O151" i="3" s="1"/>
  <c r="E151" i="3"/>
  <c r="Y150" i="3"/>
  <c r="T150" i="3"/>
  <c r="V150" i="3" s="1"/>
  <c r="N150" i="3"/>
  <c r="J150" i="3"/>
  <c r="E150" i="3"/>
  <c r="Y149" i="3"/>
  <c r="T149" i="3"/>
  <c r="V149" i="3" s="1"/>
  <c r="N149" i="3"/>
  <c r="J149" i="3"/>
  <c r="M149" i="3" s="1"/>
  <c r="E149" i="3"/>
  <c r="Y148" i="3"/>
  <c r="T148" i="3"/>
  <c r="V148" i="3" s="1"/>
  <c r="N148" i="3"/>
  <c r="J148" i="3"/>
  <c r="E148" i="3"/>
  <c r="Y147" i="3"/>
  <c r="T147" i="3"/>
  <c r="V147" i="3" s="1"/>
  <c r="N147" i="3"/>
  <c r="J147" i="3"/>
  <c r="M147" i="3" s="1"/>
  <c r="E147" i="3"/>
  <c r="Y146" i="3"/>
  <c r="T146" i="3"/>
  <c r="V146" i="3" s="1"/>
  <c r="N146" i="3"/>
  <c r="J146" i="3"/>
  <c r="E146" i="3"/>
  <c r="Y145" i="3"/>
  <c r="T145" i="3"/>
  <c r="V145" i="3" s="1"/>
  <c r="N145" i="3"/>
  <c r="J145" i="3"/>
  <c r="E145" i="3"/>
  <c r="Y144" i="3"/>
  <c r="T144" i="3"/>
  <c r="V144" i="3" s="1"/>
  <c r="N144" i="3"/>
  <c r="J144" i="3"/>
  <c r="E144" i="3"/>
  <c r="Y143" i="3"/>
  <c r="T143" i="3"/>
  <c r="V143" i="3" s="1"/>
  <c r="N143" i="3"/>
  <c r="J143" i="3"/>
  <c r="O143" i="3" s="1"/>
  <c r="E143" i="3"/>
  <c r="Y142" i="3"/>
  <c r="T142" i="3"/>
  <c r="V142" i="3" s="1"/>
  <c r="N142" i="3"/>
  <c r="J142" i="3"/>
  <c r="E142" i="3"/>
  <c r="Y141" i="3"/>
  <c r="T141" i="3"/>
  <c r="V141" i="3" s="1"/>
  <c r="N141" i="3"/>
  <c r="J141" i="3"/>
  <c r="O141" i="3" s="1"/>
  <c r="E141" i="3"/>
  <c r="Y140" i="3"/>
  <c r="T140" i="3"/>
  <c r="V140" i="3" s="1"/>
  <c r="N140" i="3"/>
  <c r="J140" i="3"/>
  <c r="E140" i="3"/>
  <c r="Y139" i="3"/>
  <c r="T139" i="3"/>
  <c r="V139" i="3" s="1"/>
  <c r="N139" i="3"/>
  <c r="J139" i="3"/>
  <c r="M139" i="3" s="1"/>
  <c r="E139" i="3"/>
  <c r="Y138" i="3"/>
  <c r="T138" i="3"/>
  <c r="V138" i="3" s="1"/>
  <c r="N138" i="3"/>
  <c r="J138" i="3"/>
  <c r="E138" i="3"/>
  <c r="Y137" i="3"/>
  <c r="T137" i="3"/>
  <c r="V137" i="3" s="1"/>
  <c r="N137" i="3"/>
  <c r="J137" i="3"/>
  <c r="E137" i="3"/>
  <c r="Y136" i="3"/>
  <c r="T136" i="3"/>
  <c r="V136" i="3" s="1"/>
  <c r="N136" i="3"/>
  <c r="J136" i="3"/>
  <c r="E136" i="3"/>
  <c r="Y135" i="3"/>
  <c r="T135" i="3"/>
  <c r="V135" i="3" s="1"/>
  <c r="N135" i="3"/>
  <c r="J135" i="3"/>
  <c r="O135" i="3" s="1"/>
  <c r="E135" i="3"/>
  <c r="Y134" i="3"/>
  <c r="T134" i="3"/>
  <c r="V134" i="3" s="1"/>
  <c r="N134" i="3"/>
  <c r="J134" i="3"/>
  <c r="E134" i="3"/>
  <c r="Y133" i="3"/>
  <c r="T133" i="3"/>
  <c r="V133" i="3" s="1"/>
  <c r="N133" i="3"/>
  <c r="J133" i="3"/>
  <c r="M133" i="3" s="1"/>
  <c r="E133" i="3"/>
  <c r="Y132" i="3"/>
  <c r="T132" i="3"/>
  <c r="V132" i="3" s="1"/>
  <c r="N132" i="3"/>
  <c r="J132" i="3"/>
  <c r="E132" i="3"/>
  <c r="Y131" i="3"/>
  <c r="T131" i="3"/>
  <c r="V131" i="3" s="1"/>
  <c r="N131" i="3"/>
  <c r="J131" i="3"/>
  <c r="M131" i="3" s="1"/>
  <c r="E131" i="3"/>
  <c r="Y130" i="3"/>
  <c r="T130" i="3"/>
  <c r="N130" i="3"/>
  <c r="J130" i="3"/>
  <c r="E130" i="3"/>
  <c r="Y129" i="3"/>
  <c r="T129" i="3"/>
  <c r="V129" i="3" s="1"/>
  <c r="N129" i="3"/>
  <c r="J129" i="3"/>
  <c r="O129" i="3" s="1"/>
  <c r="E129" i="3"/>
  <c r="Y128" i="3"/>
  <c r="T128" i="3"/>
  <c r="V128" i="3" s="1"/>
  <c r="N128" i="3"/>
  <c r="J128" i="3"/>
  <c r="E128" i="3"/>
  <c r="Y127" i="3"/>
  <c r="T127" i="3"/>
  <c r="V127" i="3" s="1"/>
  <c r="N127" i="3"/>
  <c r="J127" i="3"/>
  <c r="M127" i="3" s="1"/>
  <c r="E127" i="3"/>
  <c r="Y126" i="3"/>
  <c r="T126" i="3"/>
  <c r="V126" i="3" s="1"/>
  <c r="N126" i="3"/>
  <c r="J126" i="3"/>
  <c r="E126" i="3"/>
  <c r="Y125" i="3"/>
  <c r="T125" i="3"/>
  <c r="V125" i="3" s="1"/>
  <c r="N125" i="3"/>
  <c r="J125" i="3"/>
  <c r="E125" i="3"/>
  <c r="Y124" i="3"/>
  <c r="T124" i="3"/>
  <c r="V124" i="3" s="1"/>
  <c r="N124" i="3"/>
  <c r="J124" i="3"/>
  <c r="O124" i="3" s="1"/>
  <c r="E124" i="3"/>
  <c r="Y123" i="3"/>
  <c r="T123" i="3"/>
  <c r="V123" i="3" s="1"/>
  <c r="N123" i="3"/>
  <c r="J123" i="3"/>
  <c r="E123" i="3"/>
  <c r="Y122" i="3"/>
  <c r="T122" i="3"/>
  <c r="V122" i="3" s="1"/>
  <c r="N122" i="3"/>
  <c r="J122" i="3"/>
  <c r="M122" i="3" s="1"/>
  <c r="E122" i="3"/>
  <c r="Y121" i="3"/>
  <c r="T121" i="3"/>
  <c r="V121" i="3" s="1"/>
  <c r="N121" i="3"/>
  <c r="J121" i="3"/>
  <c r="E121" i="3"/>
  <c r="Y120" i="3"/>
  <c r="T120" i="3"/>
  <c r="V120" i="3" s="1"/>
  <c r="N120" i="3"/>
  <c r="J120" i="3"/>
  <c r="M120" i="3" s="1"/>
  <c r="E120" i="3"/>
  <c r="Y119" i="3"/>
  <c r="T119" i="3"/>
  <c r="V119" i="3" s="1"/>
  <c r="N119" i="3"/>
  <c r="J119" i="3"/>
  <c r="E119" i="3"/>
  <c r="Y118" i="3"/>
  <c r="T118" i="3"/>
  <c r="V118" i="3" s="1"/>
  <c r="N118" i="3"/>
  <c r="J118" i="3"/>
  <c r="E118" i="3"/>
  <c r="Y117" i="3"/>
  <c r="T117" i="3"/>
  <c r="V117" i="3" s="1"/>
  <c r="N117" i="3"/>
  <c r="J117" i="3"/>
  <c r="E117" i="3"/>
  <c r="Y116" i="3"/>
  <c r="T116" i="3"/>
  <c r="V116" i="3" s="1"/>
  <c r="N116" i="3"/>
  <c r="J116" i="3"/>
  <c r="O116" i="3" s="1"/>
  <c r="E116" i="3"/>
  <c r="Y115" i="3"/>
  <c r="T115" i="3"/>
  <c r="V115" i="3" s="1"/>
  <c r="N115" i="3"/>
  <c r="J115" i="3"/>
  <c r="E115" i="3"/>
  <c r="Y114" i="3"/>
  <c r="T114" i="3"/>
  <c r="V114" i="3" s="1"/>
  <c r="N114" i="3"/>
  <c r="J114" i="3"/>
  <c r="M114" i="3" s="1"/>
  <c r="E114" i="3"/>
  <c r="Y113" i="3"/>
  <c r="T113" i="3"/>
  <c r="V113" i="3" s="1"/>
  <c r="N113" i="3"/>
  <c r="J113" i="3"/>
  <c r="E113" i="3"/>
  <c r="Y112" i="3"/>
  <c r="T112" i="3"/>
  <c r="V112" i="3" s="1"/>
  <c r="N112" i="3"/>
  <c r="J112" i="3"/>
  <c r="M112" i="3" s="1"/>
  <c r="E112" i="3"/>
  <c r="Y111" i="3"/>
  <c r="T111" i="3"/>
  <c r="V111" i="3" s="1"/>
  <c r="N111" i="3"/>
  <c r="J111" i="3"/>
  <c r="E111" i="3"/>
  <c r="Y110" i="3"/>
  <c r="T110" i="3"/>
  <c r="V110" i="3" s="1"/>
  <c r="N110" i="3"/>
  <c r="J110" i="3"/>
  <c r="O110" i="3" s="1"/>
  <c r="E110" i="3"/>
  <c r="Y109" i="3"/>
  <c r="T109" i="3"/>
  <c r="V109" i="3" s="1"/>
  <c r="N109" i="3"/>
  <c r="J109" i="3"/>
  <c r="E109" i="3"/>
  <c r="Y108" i="3"/>
  <c r="T108" i="3"/>
  <c r="V108" i="3" s="1"/>
  <c r="N108" i="3"/>
  <c r="J108" i="3"/>
  <c r="M108" i="3" s="1"/>
  <c r="E108" i="3"/>
  <c r="Y107" i="3"/>
  <c r="T107" i="3"/>
  <c r="V107" i="3" s="1"/>
  <c r="N107" i="3"/>
  <c r="J107" i="3"/>
  <c r="E107" i="3"/>
  <c r="Y106" i="3"/>
  <c r="T106" i="3"/>
  <c r="V106" i="3" s="1"/>
  <c r="N106" i="3"/>
  <c r="J106" i="3"/>
  <c r="E106" i="3"/>
  <c r="Y105" i="3"/>
  <c r="T105" i="3"/>
  <c r="V105" i="3" s="1"/>
  <c r="N105" i="3"/>
  <c r="J105" i="3"/>
  <c r="E105" i="3"/>
  <c r="Y104" i="3"/>
  <c r="T104" i="3"/>
  <c r="V104" i="3" s="1"/>
  <c r="N104" i="3"/>
  <c r="J104" i="3"/>
  <c r="O104" i="3" s="1"/>
  <c r="E104" i="3"/>
  <c r="Y103" i="3"/>
  <c r="T103" i="3"/>
  <c r="N103" i="3"/>
  <c r="J103" i="3"/>
  <c r="E103" i="3"/>
  <c r="Y102" i="3"/>
  <c r="T102" i="3"/>
  <c r="V102" i="3" s="1"/>
  <c r="N102" i="3"/>
  <c r="J102" i="3"/>
  <c r="M102" i="3" s="1"/>
  <c r="E102" i="3"/>
  <c r="Y101" i="3"/>
  <c r="T101" i="3"/>
  <c r="V101" i="3" s="1"/>
  <c r="N101" i="3"/>
  <c r="J101" i="3"/>
  <c r="E101" i="3"/>
  <c r="Y100" i="3"/>
  <c r="T100" i="3"/>
  <c r="V100" i="3" s="1"/>
  <c r="N100" i="3"/>
  <c r="J100" i="3"/>
  <c r="O100" i="3" s="1"/>
  <c r="E100" i="3"/>
  <c r="Y99" i="3"/>
  <c r="T99" i="3"/>
  <c r="V99" i="3" s="1"/>
  <c r="N99" i="3"/>
  <c r="J99" i="3"/>
  <c r="E99" i="3"/>
  <c r="Y98" i="3"/>
  <c r="T98" i="3"/>
  <c r="V98" i="3" s="1"/>
  <c r="N98" i="3"/>
  <c r="J98" i="3"/>
  <c r="O98" i="3" s="1"/>
  <c r="E98" i="3"/>
  <c r="Y97" i="3"/>
  <c r="T97" i="3"/>
  <c r="V97" i="3" s="1"/>
  <c r="N97" i="3"/>
  <c r="J97" i="3"/>
  <c r="E97" i="3"/>
  <c r="Y96" i="3"/>
  <c r="T96" i="3"/>
  <c r="V96" i="3" s="1"/>
  <c r="N96" i="3"/>
  <c r="J96" i="3"/>
  <c r="M96" i="3" s="1"/>
  <c r="E96" i="3"/>
  <c r="Y95" i="3"/>
  <c r="T95" i="3"/>
  <c r="V95" i="3" s="1"/>
  <c r="N95" i="3"/>
  <c r="J95" i="3"/>
  <c r="E95" i="3"/>
  <c r="Y94" i="3"/>
  <c r="T94" i="3"/>
  <c r="V94" i="3" s="1"/>
  <c r="N94" i="3"/>
  <c r="J94" i="3"/>
  <c r="E94" i="3"/>
  <c r="Y93" i="3"/>
  <c r="T93" i="3"/>
  <c r="V93" i="3" s="1"/>
  <c r="N93" i="3"/>
  <c r="J93" i="3"/>
  <c r="E93" i="3"/>
  <c r="Y92" i="3"/>
  <c r="T92" i="3"/>
  <c r="V92" i="3" s="1"/>
  <c r="N92" i="3"/>
  <c r="J92" i="3"/>
  <c r="O92" i="3" s="1"/>
  <c r="E92" i="3"/>
  <c r="Y91" i="3"/>
  <c r="T91" i="3"/>
  <c r="N91" i="3"/>
  <c r="J91" i="3"/>
  <c r="E91" i="3"/>
  <c r="Y90" i="3"/>
  <c r="T90" i="3"/>
  <c r="V90" i="3" s="1"/>
  <c r="N90" i="3"/>
  <c r="J90" i="3"/>
  <c r="O90" i="3" s="1"/>
  <c r="E90" i="3"/>
  <c r="Y89" i="3"/>
  <c r="T89" i="3"/>
  <c r="V89" i="3" s="1"/>
  <c r="N89" i="3"/>
  <c r="J89" i="3"/>
  <c r="E89" i="3"/>
  <c r="Y88" i="3"/>
  <c r="T88" i="3"/>
  <c r="V88" i="3" s="1"/>
  <c r="N88" i="3"/>
  <c r="J88" i="3"/>
  <c r="M88" i="3" s="1"/>
  <c r="E88" i="3"/>
  <c r="Y87" i="3"/>
  <c r="T87" i="3"/>
  <c r="N87" i="3"/>
  <c r="J87" i="3"/>
  <c r="E87" i="3"/>
  <c r="Y86" i="3"/>
  <c r="T86" i="3"/>
  <c r="N86" i="3"/>
  <c r="J86" i="3"/>
  <c r="M86" i="3" s="1"/>
  <c r="E86" i="3"/>
  <c r="Y85" i="3"/>
  <c r="T85" i="3"/>
  <c r="V85" i="3" s="1"/>
  <c r="N85" i="3"/>
  <c r="J85" i="3"/>
  <c r="M85" i="3" s="1"/>
  <c r="E85" i="3"/>
  <c r="Y84" i="3"/>
  <c r="T84" i="3"/>
  <c r="V84" i="3" s="1"/>
  <c r="N84" i="3"/>
  <c r="J84" i="3"/>
  <c r="E84" i="3"/>
  <c r="Y83" i="3"/>
  <c r="T83" i="3"/>
  <c r="V83" i="3" s="1"/>
  <c r="N83" i="3"/>
  <c r="J83" i="3"/>
  <c r="O83" i="3" s="1"/>
  <c r="E83" i="3"/>
  <c r="Y82" i="3"/>
  <c r="T82" i="3"/>
  <c r="V82" i="3" s="1"/>
  <c r="N82" i="3"/>
  <c r="J82" i="3"/>
  <c r="M82" i="3" s="1"/>
  <c r="E82" i="3"/>
  <c r="Y81" i="3"/>
  <c r="T81" i="3"/>
  <c r="V81" i="3" s="1"/>
  <c r="N81" i="3"/>
  <c r="J81" i="3"/>
  <c r="M81" i="3" s="1"/>
  <c r="E81" i="3"/>
  <c r="Y80" i="3"/>
  <c r="T80" i="3"/>
  <c r="N80" i="3"/>
  <c r="J80" i="3"/>
  <c r="E80" i="3"/>
  <c r="Y79" i="3"/>
  <c r="T79" i="3"/>
  <c r="V79" i="3" s="1"/>
  <c r="N79" i="3"/>
  <c r="J79" i="3"/>
  <c r="O79" i="3" s="1"/>
  <c r="E79" i="3"/>
  <c r="Y78" i="3"/>
  <c r="T78" i="3"/>
  <c r="V78" i="3" s="1"/>
  <c r="N78" i="3"/>
  <c r="J78" i="3"/>
  <c r="M78" i="3" s="1"/>
  <c r="E78" i="3"/>
  <c r="Y77" i="3"/>
  <c r="T77" i="3"/>
  <c r="V77" i="3" s="1"/>
  <c r="N77" i="3"/>
  <c r="J77" i="3"/>
  <c r="M77" i="3" s="1"/>
  <c r="E77" i="3"/>
  <c r="Y76" i="3"/>
  <c r="T76" i="3"/>
  <c r="V76" i="3" s="1"/>
  <c r="N76" i="3"/>
  <c r="J76" i="3"/>
  <c r="E76" i="3"/>
  <c r="Y75" i="3"/>
  <c r="T75" i="3"/>
  <c r="V75" i="3" s="1"/>
  <c r="N75" i="3"/>
  <c r="J75" i="3"/>
  <c r="O75" i="3" s="1"/>
  <c r="E75" i="3"/>
  <c r="Y74" i="3"/>
  <c r="T74" i="3"/>
  <c r="V74" i="3" s="1"/>
  <c r="N74" i="3"/>
  <c r="J74" i="3"/>
  <c r="O74" i="3" s="1"/>
  <c r="E74" i="3"/>
  <c r="Y73" i="3"/>
  <c r="T73" i="3"/>
  <c r="V73" i="3" s="1"/>
  <c r="N73" i="3"/>
  <c r="J73" i="3"/>
  <c r="M73" i="3" s="1"/>
  <c r="E73" i="3"/>
  <c r="Y72" i="3"/>
  <c r="T72" i="3"/>
  <c r="V72" i="3" s="1"/>
  <c r="N72" i="3"/>
  <c r="J72" i="3"/>
  <c r="E72" i="3"/>
  <c r="Y71" i="3"/>
  <c r="T71" i="3"/>
  <c r="V71" i="3" s="1"/>
  <c r="N71" i="3"/>
  <c r="J71" i="3"/>
  <c r="O71" i="3" s="1"/>
  <c r="E71" i="3"/>
  <c r="Y70" i="3"/>
  <c r="T70" i="3"/>
  <c r="V70" i="3" s="1"/>
  <c r="N70" i="3"/>
  <c r="J70" i="3"/>
  <c r="M70" i="3" s="1"/>
  <c r="E70" i="3"/>
  <c r="Y69" i="3"/>
  <c r="T69" i="3"/>
  <c r="V69" i="3" s="1"/>
  <c r="N69" i="3"/>
  <c r="J69" i="3"/>
  <c r="M69" i="3" s="1"/>
  <c r="E69" i="3"/>
  <c r="Y68" i="3"/>
  <c r="T68" i="3"/>
  <c r="N68" i="3"/>
  <c r="J68" i="3"/>
  <c r="E68" i="3"/>
  <c r="Y67" i="3"/>
  <c r="T67" i="3"/>
  <c r="V67" i="3" s="1"/>
  <c r="N67" i="3"/>
  <c r="J67" i="3"/>
  <c r="O67" i="3" s="1"/>
  <c r="E67" i="3"/>
  <c r="Y66" i="3"/>
  <c r="T66" i="3"/>
  <c r="V66" i="3" s="1"/>
  <c r="N66" i="3"/>
  <c r="J66" i="3"/>
  <c r="O66" i="3" s="1"/>
  <c r="E66" i="3"/>
  <c r="Y65" i="3"/>
  <c r="T65" i="3"/>
  <c r="V65" i="3" s="1"/>
  <c r="N65" i="3"/>
  <c r="J65" i="3"/>
  <c r="M65" i="3" s="1"/>
  <c r="E65" i="3"/>
  <c r="Y64" i="3"/>
  <c r="T64" i="3"/>
  <c r="V64" i="3" s="1"/>
  <c r="N64" i="3"/>
  <c r="J64" i="3"/>
  <c r="E64" i="3"/>
  <c r="Y63" i="3"/>
  <c r="T63" i="3"/>
  <c r="V63" i="3" s="1"/>
  <c r="N63" i="3"/>
  <c r="J63" i="3"/>
  <c r="O63" i="3" s="1"/>
  <c r="E63" i="3"/>
  <c r="Y62" i="3"/>
  <c r="T62" i="3"/>
  <c r="V62" i="3" s="1"/>
  <c r="N62" i="3"/>
  <c r="J62" i="3"/>
  <c r="M62" i="3" s="1"/>
  <c r="E62" i="3"/>
  <c r="Y61" i="3"/>
  <c r="T61" i="3"/>
  <c r="N61" i="3"/>
  <c r="J61" i="3"/>
  <c r="E61" i="3"/>
  <c r="Y60" i="3"/>
  <c r="T60" i="3"/>
  <c r="V60" i="3" s="1"/>
  <c r="N60" i="3"/>
  <c r="J60" i="3"/>
  <c r="E60" i="3"/>
  <c r="Y59" i="3"/>
  <c r="T59" i="3"/>
  <c r="V59" i="3" s="1"/>
  <c r="N59" i="3"/>
  <c r="J59" i="3"/>
  <c r="O59" i="3" s="1"/>
  <c r="E59" i="3"/>
  <c r="Y58" i="3"/>
  <c r="T58" i="3"/>
  <c r="V58" i="3" s="1"/>
  <c r="N58" i="3"/>
  <c r="J58" i="3"/>
  <c r="M58" i="3" s="1"/>
  <c r="E58" i="3"/>
  <c r="Y57" i="3"/>
  <c r="T57" i="3"/>
  <c r="V57" i="3" s="1"/>
  <c r="N57" i="3"/>
  <c r="J57" i="3"/>
  <c r="M57" i="3" s="1"/>
  <c r="E57" i="3"/>
  <c r="Y56" i="3"/>
  <c r="T56" i="3"/>
  <c r="V56" i="3" s="1"/>
  <c r="N56" i="3"/>
  <c r="J56" i="3"/>
  <c r="E56" i="3"/>
  <c r="Y55" i="3"/>
  <c r="T55" i="3"/>
  <c r="V55" i="3" s="1"/>
  <c r="N55" i="3"/>
  <c r="J55" i="3"/>
  <c r="E55" i="3"/>
  <c r="Y54" i="3"/>
  <c r="T54" i="3"/>
  <c r="V54" i="3" s="1"/>
  <c r="N54" i="3"/>
  <c r="J54" i="3"/>
  <c r="M54" i="3" s="1"/>
  <c r="E54" i="3"/>
  <c r="Y53" i="3"/>
  <c r="T53" i="3"/>
  <c r="V53" i="3" s="1"/>
  <c r="N53" i="3"/>
  <c r="J53" i="3"/>
  <c r="M53" i="3" s="1"/>
  <c r="E53" i="3"/>
  <c r="Y52" i="3"/>
  <c r="T52" i="3"/>
  <c r="N52" i="3"/>
  <c r="J52" i="3"/>
  <c r="E52" i="3"/>
  <c r="Y51" i="3"/>
  <c r="T51" i="3"/>
  <c r="V51" i="3" s="1"/>
  <c r="N51" i="3"/>
  <c r="J51" i="3"/>
  <c r="E51" i="3"/>
  <c r="Y50" i="3"/>
  <c r="T50" i="3"/>
  <c r="V50" i="3" s="1"/>
  <c r="N50" i="3"/>
  <c r="J50" i="3"/>
  <c r="M50" i="3" s="1"/>
  <c r="E50" i="3"/>
  <c r="Y49" i="3"/>
  <c r="T49" i="3"/>
  <c r="V49" i="3" s="1"/>
  <c r="N49" i="3"/>
  <c r="J49" i="3"/>
  <c r="M49" i="3" s="1"/>
  <c r="E49" i="3"/>
  <c r="Y48" i="3"/>
  <c r="T48" i="3"/>
  <c r="V48" i="3" s="1"/>
  <c r="N48" i="3"/>
  <c r="J48" i="3"/>
  <c r="E48" i="3"/>
  <c r="Y47" i="3"/>
  <c r="T47" i="3"/>
  <c r="V47" i="3" s="1"/>
  <c r="N47" i="3"/>
  <c r="J47" i="3"/>
  <c r="O47" i="3" s="1"/>
  <c r="E47" i="3"/>
  <c r="Y46" i="3"/>
  <c r="T46" i="3"/>
  <c r="V46" i="3" s="1"/>
  <c r="N46" i="3"/>
  <c r="J46" i="3"/>
  <c r="O46" i="3" s="1"/>
  <c r="E46" i="3"/>
  <c r="Y45" i="3"/>
  <c r="T45" i="3"/>
  <c r="V45" i="3" s="1"/>
  <c r="N45" i="3"/>
  <c r="J45" i="3"/>
  <c r="M45" i="3" s="1"/>
  <c r="E45" i="3"/>
  <c r="Y44" i="3"/>
  <c r="T44" i="3"/>
  <c r="V44" i="3" s="1"/>
  <c r="N44" i="3"/>
  <c r="J44" i="3"/>
  <c r="E44" i="3"/>
  <c r="Y43" i="3"/>
  <c r="T43" i="3"/>
  <c r="N43" i="3"/>
  <c r="J43" i="3"/>
  <c r="M43" i="3" s="1"/>
  <c r="E43" i="3"/>
  <c r="Y42" i="3"/>
  <c r="T42" i="3"/>
  <c r="V42" i="3" s="1"/>
  <c r="N42" i="3"/>
  <c r="J42" i="3"/>
  <c r="O42" i="3" s="1"/>
  <c r="E42" i="3"/>
  <c r="Y41" i="3"/>
  <c r="T41" i="3"/>
  <c r="V41" i="3" s="1"/>
  <c r="N41" i="3"/>
  <c r="J41" i="3"/>
  <c r="M41" i="3" s="1"/>
  <c r="E41" i="3"/>
  <c r="Y40" i="3"/>
  <c r="T40" i="3"/>
  <c r="V40" i="3" s="1"/>
  <c r="N40" i="3"/>
  <c r="J40" i="3"/>
  <c r="E40" i="3"/>
  <c r="Y39" i="3"/>
  <c r="T39" i="3"/>
  <c r="V39" i="3" s="1"/>
  <c r="N39" i="3"/>
  <c r="J39" i="3"/>
  <c r="O39" i="3" s="1"/>
  <c r="E39" i="3"/>
  <c r="Y38" i="3"/>
  <c r="T38" i="3"/>
  <c r="V38" i="3" s="1"/>
  <c r="N38" i="3"/>
  <c r="J38" i="3"/>
  <c r="O38" i="3" s="1"/>
  <c r="E38" i="3"/>
  <c r="Y37" i="3"/>
  <c r="T37" i="3"/>
  <c r="V37" i="3" s="1"/>
  <c r="N37" i="3"/>
  <c r="J37" i="3"/>
  <c r="E37" i="3"/>
  <c r="Y36" i="3"/>
  <c r="T36" i="3"/>
  <c r="V36" i="3" s="1"/>
  <c r="N36" i="3"/>
  <c r="J36" i="3"/>
  <c r="E36" i="3"/>
  <c r="Y35" i="3"/>
  <c r="T35" i="3"/>
  <c r="V35" i="3" s="1"/>
  <c r="N35" i="3"/>
  <c r="J35" i="3"/>
  <c r="O35" i="3" s="1"/>
  <c r="E35" i="3"/>
  <c r="Y34" i="3"/>
  <c r="T34" i="3"/>
  <c r="V34" i="3" s="1"/>
  <c r="N34" i="3"/>
  <c r="J34" i="3"/>
  <c r="M34" i="3" s="1"/>
  <c r="E34" i="3"/>
  <c r="Y33" i="3"/>
  <c r="T33" i="3"/>
  <c r="V33" i="3" s="1"/>
  <c r="N33" i="3"/>
  <c r="J33" i="3"/>
  <c r="E33" i="3"/>
  <c r="Y32" i="3"/>
  <c r="T32" i="3"/>
  <c r="V32" i="3" s="1"/>
  <c r="N32" i="3"/>
  <c r="J32" i="3"/>
  <c r="E32" i="3"/>
  <c r="Y31" i="3"/>
  <c r="T31" i="3"/>
  <c r="V31" i="3" s="1"/>
  <c r="N31" i="3"/>
  <c r="J31" i="3"/>
  <c r="M31" i="3" s="1"/>
  <c r="E31" i="3"/>
  <c r="Y30" i="3"/>
  <c r="T30" i="3"/>
  <c r="V30" i="3" s="1"/>
  <c r="N30" i="3"/>
  <c r="J30" i="3"/>
  <c r="M30" i="3" s="1"/>
  <c r="E30" i="3"/>
  <c r="Y29" i="3"/>
  <c r="T29" i="3"/>
  <c r="V29" i="3" s="1"/>
  <c r="N29" i="3"/>
  <c r="J29" i="3"/>
  <c r="M29" i="3" s="1"/>
  <c r="E29" i="3"/>
  <c r="Y28" i="3"/>
  <c r="T28" i="3"/>
  <c r="V28" i="3" s="1"/>
  <c r="N28" i="3"/>
  <c r="J28" i="3"/>
  <c r="E28" i="3"/>
  <c r="Y27" i="3"/>
  <c r="T27" i="3"/>
  <c r="V27" i="3" s="1"/>
  <c r="N27" i="3"/>
  <c r="J27" i="3"/>
  <c r="O27" i="3" s="1"/>
  <c r="E27" i="3"/>
  <c r="Y26" i="3"/>
  <c r="T26" i="3"/>
  <c r="V26" i="3" s="1"/>
  <c r="N26" i="3"/>
  <c r="J26" i="3"/>
  <c r="E26" i="3"/>
  <c r="Y25" i="3"/>
  <c r="T25" i="3"/>
  <c r="V25" i="3" s="1"/>
  <c r="N25" i="3"/>
  <c r="J25" i="3"/>
  <c r="O25" i="3" s="1"/>
  <c r="E25" i="3"/>
  <c r="Y24" i="3"/>
  <c r="T24" i="3"/>
  <c r="V24" i="3" s="1"/>
  <c r="N24" i="3"/>
  <c r="J24" i="3"/>
  <c r="M24" i="3" s="1"/>
  <c r="E24" i="3"/>
  <c r="Y23" i="3"/>
  <c r="T23" i="3"/>
  <c r="V23" i="3" s="1"/>
  <c r="N23" i="3"/>
  <c r="J23" i="3"/>
  <c r="E23" i="3"/>
  <c r="Y22" i="3"/>
  <c r="T22" i="3"/>
  <c r="N22" i="3"/>
  <c r="J22" i="3"/>
  <c r="E22" i="3"/>
  <c r="Y21" i="3"/>
  <c r="T21" i="3"/>
  <c r="V21" i="3" s="1"/>
  <c r="N21" i="3"/>
  <c r="J21" i="3"/>
  <c r="M21" i="3" s="1"/>
  <c r="E21" i="3"/>
  <c r="Y20" i="3"/>
  <c r="T20" i="3"/>
  <c r="V20" i="3" s="1"/>
  <c r="N20" i="3"/>
  <c r="J20" i="3"/>
  <c r="M20" i="3" s="1"/>
  <c r="E20" i="3"/>
  <c r="Y19" i="3"/>
  <c r="T19" i="3"/>
  <c r="V19" i="3" s="1"/>
  <c r="N19" i="3"/>
  <c r="J19" i="3"/>
  <c r="O19" i="3" s="1"/>
  <c r="E19" i="3"/>
  <c r="Y18" i="3"/>
  <c r="T18" i="3"/>
  <c r="V18" i="3" s="1"/>
  <c r="N18" i="3"/>
  <c r="J18" i="3"/>
  <c r="O18" i="3" s="1"/>
  <c r="E18" i="3"/>
  <c r="Y17" i="3"/>
  <c r="T17" i="3"/>
  <c r="V17" i="3" s="1"/>
  <c r="N17" i="3"/>
  <c r="J17" i="3"/>
  <c r="O17" i="3" s="1"/>
  <c r="E17" i="3"/>
  <c r="Y16" i="3"/>
  <c r="T16" i="3"/>
  <c r="V16" i="3" s="1"/>
  <c r="N16" i="3"/>
  <c r="J16" i="3"/>
  <c r="M16" i="3" s="1"/>
  <c r="E16" i="3"/>
  <c r="Y15" i="3"/>
  <c r="T15" i="3"/>
  <c r="V15" i="3" s="1"/>
  <c r="N15" i="3"/>
  <c r="J15" i="3"/>
  <c r="O15" i="3" s="1"/>
  <c r="E15" i="3"/>
  <c r="Y14" i="3"/>
  <c r="T14" i="3"/>
  <c r="V14" i="3" s="1"/>
  <c r="N14" i="3"/>
  <c r="J14" i="3"/>
  <c r="O14" i="3" s="1"/>
  <c r="E14" i="3"/>
  <c r="Y13" i="3"/>
  <c r="T13" i="3"/>
  <c r="V13" i="3" s="1"/>
  <c r="N13" i="3"/>
  <c r="J13" i="3"/>
  <c r="M13" i="3" s="1"/>
  <c r="E13" i="3"/>
  <c r="Y12" i="3"/>
  <c r="T12" i="3"/>
  <c r="V12" i="3" s="1"/>
  <c r="N12" i="3"/>
  <c r="J12" i="3"/>
  <c r="M12" i="3" s="1"/>
  <c r="E12" i="3"/>
  <c r="Y11" i="3"/>
  <c r="T11" i="3"/>
  <c r="V11" i="3" s="1"/>
  <c r="N11" i="3"/>
  <c r="J11" i="3"/>
  <c r="M11" i="3" s="1"/>
  <c r="E11" i="3"/>
  <c r="Y10" i="3"/>
  <c r="T10" i="3"/>
  <c r="N10" i="3"/>
  <c r="J10" i="3"/>
  <c r="O10" i="3" s="1"/>
  <c r="E10" i="3"/>
  <c r="Y9" i="3"/>
  <c r="T9" i="3"/>
  <c r="V9" i="3" s="1"/>
  <c r="N9" i="3"/>
  <c r="J9" i="3"/>
  <c r="M9" i="3" s="1"/>
  <c r="E9" i="3"/>
  <c r="Z8" i="3"/>
  <c r="O69" i="3" l="1"/>
  <c r="Z69" i="3" s="1"/>
  <c r="O96" i="3"/>
  <c r="Z96" i="3" s="1"/>
  <c r="O45" i="3"/>
  <c r="O62" i="3"/>
  <c r="Z62" i="3" s="1"/>
  <c r="M159" i="3"/>
  <c r="Z159" i="3" s="1"/>
  <c r="M38" i="3"/>
  <c r="O78" i="3"/>
  <c r="Z78" i="3" s="1"/>
  <c r="M143" i="3"/>
  <c r="Z143" i="3" s="1"/>
  <c r="O58" i="3"/>
  <c r="Z58" i="3" s="1"/>
  <c r="O88" i="3"/>
  <c r="Z88" i="3" s="1"/>
  <c r="O112" i="3"/>
  <c r="Z112" i="3" s="1"/>
  <c r="O9" i="3"/>
  <c r="Z9" i="3" s="1"/>
  <c r="O49" i="3"/>
  <c r="Z49" i="3" s="1"/>
  <c r="O54" i="3"/>
  <c r="Z54" i="3" s="1"/>
  <c r="O11" i="3"/>
  <c r="Z11" i="3" s="1"/>
  <c r="M90" i="3"/>
  <c r="Z90" i="3" s="1"/>
  <c r="M98" i="3"/>
  <c r="Z98" i="3" s="1"/>
  <c r="O102" i="3"/>
  <c r="Z102" i="3" s="1"/>
  <c r="M110" i="3"/>
  <c r="Z110" i="3" s="1"/>
  <c r="O147" i="3"/>
  <c r="Z147" i="3" s="1"/>
  <c r="M163" i="3"/>
  <c r="M100" i="3"/>
  <c r="Z100" i="3" s="1"/>
  <c r="M135" i="3"/>
  <c r="Z135" i="3" s="1"/>
  <c r="O120" i="3"/>
  <c r="Z120" i="3" s="1"/>
  <c r="O41" i="3"/>
  <c r="Z41" i="3" s="1"/>
  <c r="M63" i="3"/>
  <c r="Z63" i="3" s="1"/>
  <c r="O65" i="3"/>
  <c r="Z65" i="3" s="1"/>
  <c r="O82" i="3"/>
  <c r="Z82" i="3" s="1"/>
  <c r="O149" i="3"/>
  <c r="Z149" i="3" s="1"/>
  <c r="M15" i="3"/>
  <c r="Z15" i="3" s="1"/>
  <c r="M27" i="3"/>
  <c r="Z27" i="3" s="1"/>
  <c r="M66" i="3"/>
  <c r="Z66" i="3" s="1"/>
  <c r="M17" i="3"/>
  <c r="Z17" i="3" s="1"/>
  <c r="M42" i="3"/>
  <c r="Z42" i="3" s="1"/>
  <c r="O53" i="3"/>
  <c r="Z53" i="3" s="1"/>
  <c r="M59" i="3"/>
  <c r="Z59" i="3" s="1"/>
  <c r="M75" i="3"/>
  <c r="Z75" i="3" s="1"/>
  <c r="O77" i="3"/>
  <c r="Z77" i="3" s="1"/>
  <c r="O81" i="3"/>
  <c r="Z81" i="3" s="1"/>
  <c r="M92" i="3"/>
  <c r="Z92" i="3" s="1"/>
  <c r="O108" i="3"/>
  <c r="Z108" i="3" s="1"/>
  <c r="M129" i="3"/>
  <c r="Z129" i="3" s="1"/>
  <c r="O131" i="3"/>
  <c r="O133" i="3"/>
  <c r="Z133" i="3" s="1"/>
  <c r="M141" i="3"/>
  <c r="Z141" i="3" s="1"/>
  <c r="O155" i="3"/>
  <c r="Z155" i="3" s="1"/>
  <c r="O157" i="3"/>
  <c r="Z157" i="3" s="1"/>
  <c r="M25" i="3"/>
  <c r="Z25" i="3" s="1"/>
  <c r="M116" i="3"/>
  <c r="Z116" i="3" s="1"/>
  <c r="M124" i="3"/>
  <c r="Z124" i="3" s="1"/>
  <c r="M35" i="3"/>
  <c r="Z35" i="3" s="1"/>
  <c r="O50" i="3"/>
  <c r="Z50" i="3" s="1"/>
  <c r="O57" i="3"/>
  <c r="Z57" i="3" s="1"/>
  <c r="O70" i="3"/>
  <c r="Z70" i="3" s="1"/>
  <c r="M74" i="3"/>
  <c r="Z74" i="3" s="1"/>
  <c r="O86" i="3"/>
  <c r="M104" i="3"/>
  <c r="Z104" i="3" s="1"/>
  <c r="O114" i="3"/>
  <c r="O122" i="3"/>
  <c r="Z122" i="3" s="1"/>
  <c r="Z131" i="3"/>
  <c r="M151" i="3"/>
  <c r="Z151" i="3" s="1"/>
  <c r="O127" i="3"/>
  <c r="Z127" i="3" s="1"/>
  <c r="O139" i="3"/>
  <c r="Z139" i="3" s="1"/>
  <c r="M19" i="3"/>
  <c r="Z19" i="3" s="1"/>
  <c r="M23" i="3"/>
  <c r="O23" i="3"/>
  <c r="O29" i="3"/>
  <c r="Z29" i="3" s="1"/>
  <c r="Z45" i="3"/>
  <c r="M46" i="3"/>
  <c r="Z46" i="3" s="1"/>
  <c r="M67" i="3"/>
  <c r="Z67" i="3" s="1"/>
  <c r="O106" i="3"/>
  <c r="M106" i="3"/>
  <c r="O145" i="3"/>
  <c r="M145" i="3"/>
  <c r="O153" i="3"/>
  <c r="M153" i="3"/>
  <c r="O55" i="3"/>
  <c r="M55" i="3"/>
  <c r="M87" i="3"/>
  <c r="O87" i="3"/>
  <c r="O13" i="3"/>
  <c r="Z13" i="3" s="1"/>
  <c r="O21" i="3"/>
  <c r="Z21" i="3" s="1"/>
  <c r="V43" i="3"/>
  <c r="M33" i="3"/>
  <c r="O33" i="3"/>
  <c r="O94" i="3"/>
  <c r="M94" i="3"/>
  <c r="M37" i="3"/>
  <c r="O37" i="3"/>
  <c r="O51" i="3"/>
  <c r="M51" i="3"/>
  <c r="M61" i="3"/>
  <c r="O61" i="3"/>
  <c r="O118" i="3"/>
  <c r="M118" i="3"/>
  <c r="O125" i="3"/>
  <c r="M125" i="3"/>
  <c r="O137" i="3"/>
  <c r="M137" i="3"/>
  <c r="O161" i="3"/>
  <c r="M161" i="3"/>
  <c r="O165" i="3"/>
  <c r="M165" i="3"/>
  <c r="Z114" i="3"/>
  <c r="M71" i="3"/>
  <c r="Z71" i="3" s="1"/>
  <c r="M79" i="3"/>
  <c r="Z79" i="3" s="1"/>
  <c r="M83" i="3"/>
  <c r="Z83" i="3" s="1"/>
  <c r="V86" i="3"/>
  <c r="Z163" i="3"/>
  <c r="M39" i="3"/>
  <c r="Z39" i="3" s="1"/>
  <c r="M47" i="3"/>
  <c r="Z47" i="3" s="1"/>
  <c r="O73" i="3"/>
  <c r="Z73" i="3" s="1"/>
  <c r="O85" i="3"/>
  <c r="Z85" i="3" s="1"/>
  <c r="O40" i="3"/>
  <c r="M40" i="3"/>
  <c r="O166" i="3"/>
  <c r="M166" i="3"/>
  <c r="M10" i="3"/>
  <c r="V10" i="3"/>
  <c r="O12" i="3"/>
  <c r="Z12" i="3" s="1"/>
  <c r="M14" i="3"/>
  <c r="Z14" i="3" s="1"/>
  <c r="O16" i="3"/>
  <c r="Z16" i="3" s="1"/>
  <c r="M18" i="3"/>
  <c r="Z18" i="3" s="1"/>
  <c r="O20" i="3"/>
  <c r="Z20" i="3" s="1"/>
  <c r="M22" i="3"/>
  <c r="V22" i="3"/>
  <c r="O24" i="3"/>
  <c r="Z24" i="3" s="1"/>
  <c r="O28" i="3"/>
  <c r="M28" i="3"/>
  <c r="O32" i="3"/>
  <c r="M32" i="3"/>
  <c r="Z38" i="3"/>
  <c r="O44" i="3"/>
  <c r="M44" i="3"/>
  <c r="O60" i="3"/>
  <c r="M60" i="3"/>
  <c r="O68" i="3"/>
  <c r="M68" i="3"/>
  <c r="O80" i="3"/>
  <c r="M80" i="3"/>
  <c r="O109" i="3"/>
  <c r="M109" i="3"/>
  <c r="O72" i="3"/>
  <c r="M72" i="3"/>
  <c r="O84" i="3"/>
  <c r="M84" i="3"/>
  <c r="O36" i="3"/>
  <c r="M36" i="3"/>
  <c r="O48" i="3"/>
  <c r="M48" i="3"/>
  <c r="V52" i="3"/>
  <c r="O56" i="3"/>
  <c r="M56" i="3"/>
  <c r="O105" i="3"/>
  <c r="M105" i="3"/>
  <c r="M26" i="3"/>
  <c r="O26" i="3"/>
  <c r="O52" i="3"/>
  <c r="M52" i="3"/>
  <c r="O22" i="3"/>
  <c r="O64" i="3"/>
  <c r="M64" i="3"/>
  <c r="V68" i="3"/>
  <c r="O76" i="3"/>
  <c r="M76" i="3"/>
  <c r="V80" i="3"/>
  <c r="O101" i="3"/>
  <c r="M101" i="3"/>
  <c r="V103" i="3"/>
  <c r="M128" i="3"/>
  <c r="O128" i="3"/>
  <c r="O30" i="3"/>
  <c r="Z30" i="3" s="1"/>
  <c r="O34" i="3"/>
  <c r="Z34" i="3" s="1"/>
  <c r="V91" i="3"/>
  <c r="O93" i="3"/>
  <c r="M93" i="3"/>
  <c r="O97" i="3"/>
  <c r="M97" i="3"/>
  <c r="M115" i="3"/>
  <c r="O115" i="3"/>
  <c r="M119" i="3"/>
  <c r="O119" i="3"/>
  <c r="M123" i="3"/>
  <c r="O123" i="3"/>
  <c r="O130" i="3"/>
  <c r="M130" i="3"/>
  <c r="O134" i="3"/>
  <c r="M134" i="3"/>
  <c r="O138" i="3"/>
  <c r="M138" i="3"/>
  <c r="O142" i="3"/>
  <c r="M142" i="3"/>
  <c r="O146" i="3"/>
  <c r="M146" i="3"/>
  <c r="O150" i="3"/>
  <c r="M150" i="3"/>
  <c r="O154" i="3"/>
  <c r="M154" i="3"/>
  <c r="O158" i="3"/>
  <c r="M158" i="3"/>
  <c r="O31" i="3"/>
  <c r="Z31" i="3" s="1"/>
  <c r="O43" i="3"/>
  <c r="V61" i="3"/>
  <c r="V87" i="3"/>
  <c r="O89" i="3"/>
  <c r="M89" i="3"/>
  <c r="M103" i="3"/>
  <c r="O103" i="3"/>
  <c r="M107" i="3"/>
  <c r="O107" i="3"/>
  <c r="M111" i="3"/>
  <c r="O111" i="3"/>
  <c r="O126" i="3"/>
  <c r="M126" i="3"/>
  <c r="M164" i="3"/>
  <c r="O164" i="3"/>
  <c r="M91" i="3"/>
  <c r="O91" i="3"/>
  <c r="M95" i="3"/>
  <c r="O95" i="3"/>
  <c r="M99" i="3"/>
  <c r="O99" i="3"/>
  <c r="O113" i="3"/>
  <c r="M113" i="3"/>
  <c r="O117" i="3"/>
  <c r="M117" i="3"/>
  <c r="O121" i="3"/>
  <c r="M121" i="3"/>
  <c r="V130" i="3"/>
  <c r="M132" i="3"/>
  <c r="O132" i="3"/>
  <c r="M136" i="3"/>
  <c r="O136" i="3"/>
  <c r="M140" i="3"/>
  <c r="O140" i="3"/>
  <c r="M144" i="3"/>
  <c r="O144" i="3"/>
  <c r="M148" i="3"/>
  <c r="O148" i="3"/>
  <c r="M152" i="3"/>
  <c r="O152" i="3"/>
  <c r="M156" i="3"/>
  <c r="O156" i="3"/>
  <c r="M160" i="3"/>
  <c r="O160" i="3"/>
  <c r="Z162" i="3"/>
  <c r="T148" i="2"/>
  <c r="T32" i="2"/>
  <c r="T31" i="2"/>
  <c r="T30" i="2"/>
  <c r="T29" i="2"/>
  <c r="T28" i="2"/>
  <c r="T27" i="2"/>
  <c r="T26" i="2"/>
  <c r="T25" i="2"/>
  <c r="T24" i="2"/>
  <c r="T45" i="2"/>
  <c r="T44" i="2"/>
  <c r="T43" i="2"/>
  <c r="T42" i="2"/>
  <c r="T41" i="2"/>
  <c r="T40" i="2"/>
  <c r="T39" i="2"/>
  <c r="T38" i="2"/>
  <c r="T37" i="2"/>
  <c r="T36" i="2"/>
  <c r="T35" i="2"/>
  <c r="T34" i="2"/>
  <c r="J184" i="2"/>
  <c r="J183" i="2"/>
  <c r="O183" i="2" s="1"/>
  <c r="J182" i="2"/>
  <c r="O182" i="2" s="1"/>
  <c r="J181" i="2"/>
  <c r="J180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5" i="2"/>
  <c r="J144" i="2"/>
  <c r="J143" i="2"/>
  <c r="J142" i="2"/>
  <c r="J141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5" i="2"/>
  <c r="J124" i="2"/>
  <c r="J123" i="2"/>
  <c r="J122" i="2"/>
  <c r="J121" i="2"/>
  <c r="J120" i="2"/>
  <c r="J119" i="2"/>
  <c r="J118" i="2"/>
  <c r="J117" i="2"/>
  <c r="J116" i="2"/>
  <c r="J115" i="2"/>
  <c r="J113" i="2"/>
  <c r="J112" i="2"/>
  <c r="J111" i="2"/>
  <c r="J110" i="2"/>
  <c r="J109" i="2"/>
  <c r="J108" i="2"/>
  <c r="J107" i="2"/>
  <c r="J106" i="2"/>
  <c r="J105" i="2"/>
  <c r="J104" i="2"/>
  <c r="J102" i="2"/>
  <c r="J101" i="2"/>
  <c r="J100" i="2"/>
  <c r="J99" i="2"/>
  <c r="J97" i="2"/>
  <c r="O97" i="2" s="1"/>
  <c r="J95" i="2"/>
  <c r="J94" i="2"/>
  <c r="J93" i="2"/>
  <c r="J92" i="2"/>
  <c r="J91" i="2"/>
  <c r="J90" i="2"/>
  <c r="J88" i="2"/>
  <c r="J87" i="2"/>
  <c r="J86" i="2"/>
  <c r="J85" i="2"/>
  <c r="J84" i="2"/>
  <c r="J83" i="2"/>
  <c r="J82" i="2"/>
  <c r="J81" i="2"/>
  <c r="J80" i="2"/>
  <c r="J79" i="2"/>
  <c r="J78" i="2"/>
  <c r="J77" i="2"/>
  <c r="J75" i="2"/>
  <c r="J74" i="2"/>
  <c r="J73" i="2"/>
  <c r="J72" i="2"/>
  <c r="J71" i="2"/>
  <c r="J70" i="2"/>
  <c r="J69" i="2"/>
  <c r="J67" i="2"/>
  <c r="J66" i="2"/>
  <c r="J65" i="2"/>
  <c r="J64" i="2"/>
  <c r="J63" i="2"/>
  <c r="J61" i="2"/>
  <c r="J60" i="2"/>
  <c r="J59" i="2"/>
  <c r="J58" i="2"/>
  <c r="J56" i="2"/>
  <c r="J55" i="2"/>
  <c r="J54" i="2"/>
  <c r="J53" i="2"/>
  <c r="J52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J27" i="2"/>
  <c r="J26" i="2"/>
  <c r="J25" i="2"/>
  <c r="J24" i="2"/>
  <c r="T22" i="2"/>
  <c r="T21" i="2"/>
  <c r="T20" i="2"/>
  <c r="T19" i="2"/>
  <c r="T18" i="2"/>
  <c r="T17" i="2"/>
  <c r="T16" i="2"/>
  <c r="J22" i="2"/>
  <c r="J21" i="2"/>
  <c r="J20" i="2"/>
  <c r="J19" i="2"/>
  <c r="J18" i="2"/>
  <c r="J17" i="2"/>
  <c r="J16" i="2"/>
  <c r="T14" i="2"/>
  <c r="T13" i="2"/>
  <c r="T12" i="2"/>
  <c r="T11" i="2"/>
  <c r="T9" i="2"/>
  <c r="J9" i="2"/>
  <c r="J14" i="2"/>
  <c r="J13" i="2"/>
  <c r="J12" i="2"/>
  <c r="J11" i="2"/>
  <c r="J10" i="2"/>
  <c r="E184" i="2"/>
  <c r="E183" i="2"/>
  <c r="E182" i="2"/>
  <c r="E181" i="2"/>
  <c r="E180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5" i="2"/>
  <c r="E144" i="2"/>
  <c r="E143" i="2"/>
  <c r="E142" i="2"/>
  <c r="E141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5" i="2"/>
  <c r="E124" i="2"/>
  <c r="E123" i="2"/>
  <c r="E122" i="2"/>
  <c r="E121" i="2"/>
  <c r="E120" i="2"/>
  <c r="E119" i="2"/>
  <c r="E118" i="2"/>
  <c r="E117" i="2"/>
  <c r="E116" i="2"/>
  <c r="E115" i="2"/>
  <c r="E113" i="2"/>
  <c r="E112" i="2"/>
  <c r="E111" i="2"/>
  <c r="E110" i="2"/>
  <c r="E109" i="2"/>
  <c r="E108" i="2"/>
  <c r="E107" i="2"/>
  <c r="E106" i="2"/>
  <c r="E105" i="2"/>
  <c r="E104" i="2"/>
  <c r="E102" i="2"/>
  <c r="E101" i="2"/>
  <c r="E100" i="2"/>
  <c r="E99" i="2"/>
  <c r="E97" i="2"/>
  <c r="E95" i="2"/>
  <c r="E94" i="2"/>
  <c r="E93" i="2"/>
  <c r="E92" i="2"/>
  <c r="E91" i="2"/>
  <c r="E90" i="2"/>
  <c r="E88" i="2"/>
  <c r="E87" i="2"/>
  <c r="E86" i="2"/>
  <c r="E85" i="2"/>
  <c r="E84" i="2"/>
  <c r="E83" i="2"/>
  <c r="E82" i="2"/>
  <c r="E81" i="2"/>
  <c r="E80" i="2"/>
  <c r="E79" i="2"/>
  <c r="E78" i="2"/>
  <c r="E77" i="2"/>
  <c r="E75" i="2"/>
  <c r="E74" i="2"/>
  <c r="E73" i="2"/>
  <c r="E72" i="2"/>
  <c r="E71" i="2"/>
  <c r="E70" i="2"/>
  <c r="E69" i="2"/>
  <c r="E67" i="2"/>
  <c r="E66" i="2"/>
  <c r="E65" i="2"/>
  <c r="E64" i="2"/>
  <c r="E63" i="2"/>
  <c r="E61" i="2"/>
  <c r="E60" i="2"/>
  <c r="E59" i="2"/>
  <c r="E58" i="2"/>
  <c r="E56" i="2"/>
  <c r="E55" i="2"/>
  <c r="E54" i="2"/>
  <c r="E53" i="2"/>
  <c r="E52" i="2"/>
  <c r="E50" i="2"/>
  <c r="E49" i="2"/>
  <c r="E48" i="2"/>
  <c r="E47" i="2"/>
  <c r="E45" i="2"/>
  <c r="E44" i="2"/>
  <c r="E43" i="2"/>
  <c r="E42" i="2"/>
  <c r="E41" i="2"/>
  <c r="E40" i="2"/>
  <c r="E39" i="2"/>
  <c r="E38" i="2"/>
  <c r="E37" i="2"/>
  <c r="E36" i="2"/>
  <c r="E35" i="2"/>
  <c r="E34" i="2"/>
  <c r="E32" i="2"/>
  <c r="E31" i="2"/>
  <c r="E30" i="2"/>
  <c r="E29" i="2"/>
  <c r="E28" i="2"/>
  <c r="E27" i="2"/>
  <c r="E26" i="2"/>
  <c r="E25" i="2"/>
  <c r="E24" i="2"/>
  <c r="E22" i="2"/>
  <c r="E21" i="2"/>
  <c r="E20" i="2"/>
  <c r="E19" i="2"/>
  <c r="E18" i="2"/>
  <c r="E17" i="2"/>
  <c r="E16" i="2"/>
  <c r="Y184" i="2"/>
  <c r="T184" i="2"/>
  <c r="V184" i="2" s="1"/>
  <c r="N184" i="2"/>
  <c r="Y183" i="2"/>
  <c r="T183" i="2"/>
  <c r="V183" i="2" s="1"/>
  <c r="N183" i="2"/>
  <c r="Z8" i="2"/>
  <c r="E10" i="2"/>
  <c r="E11" i="2"/>
  <c r="E12" i="2"/>
  <c r="E13" i="2"/>
  <c r="E14" i="2"/>
  <c r="E9" i="2"/>
  <c r="Z51" i="3" l="1"/>
  <c r="Z94" i="3"/>
  <c r="Z23" i="3"/>
  <c r="Z43" i="3"/>
  <c r="Z28" i="3"/>
  <c r="Z161" i="3"/>
  <c r="Z125" i="3"/>
  <c r="Z95" i="3"/>
  <c r="Z86" i="3"/>
  <c r="Z145" i="3"/>
  <c r="Z105" i="3"/>
  <c r="Z164" i="3"/>
  <c r="Z165" i="3"/>
  <c r="Z137" i="3"/>
  <c r="Z118" i="3"/>
  <c r="Z119" i="3"/>
  <c r="Z117" i="3"/>
  <c r="Z132" i="3"/>
  <c r="Z154" i="3"/>
  <c r="Z146" i="3"/>
  <c r="Z138" i="3"/>
  <c r="Z64" i="3"/>
  <c r="Z32" i="3"/>
  <c r="Z10" i="3"/>
  <c r="Z26" i="3"/>
  <c r="Z36" i="3"/>
  <c r="Z84" i="3"/>
  <c r="Z60" i="3"/>
  <c r="Z87" i="3"/>
  <c r="Z55" i="3"/>
  <c r="Z89" i="3"/>
  <c r="Z33" i="3"/>
  <c r="Z153" i="3"/>
  <c r="Z106" i="3"/>
  <c r="Z126" i="3"/>
  <c r="Z158" i="3"/>
  <c r="Z150" i="3"/>
  <c r="Z142" i="3"/>
  <c r="Z134" i="3"/>
  <c r="Z52" i="3"/>
  <c r="Z115" i="3"/>
  <c r="Z109" i="3"/>
  <c r="Z148" i="3"/>
  <c r="Z99" i="3"/>
  <c r="Z61" i="3"/>
  <c r="Z97" i="3"/>
  <c r="Z56" i="3"/>
  <c r="Z72" i="3"/>
  <c r="Z166" i="3"/>
  <c r="Z160" i="3"/>
  <c r="Z152" i="3"/>
  <c r="Z144" i="3"/>
  <c r="Z136" i="3"/>
  <c r="Z107" i="3"/>
  <c r="Z48" i="3"/>
  <c r="Z68" i="3"/>
  <c r="Z44" i="3"/>
  <c r="Z37" i="3"/>
  <c r="Z80" i="3"/>
  <c r="Z130" i="3"/>
  <c r="Z156" i="3"/>
  <c r="Z140" i="3"/>
  <c r="Z121" i="3"/>
  <c r="Z113" i="3"/>
  <c r="Z91" i="3"/>
  <c r="Z111" i="3"/>
  <c r="Z103" i="3"/>
  <c r="Z123" i="3"/>
  <c r="Z93" i="3"/>
  <c r="Z128" i="3"/>
  <c r="Z101" i="3"/>
  <c r="Z76" i="3"/>
  <c r="Z22" i="3"/>
  <c r="Z40" i="3"/>
  <c r="M184" i="2"/>
  <c r="O184" i="2"/>
  <c r="M183" i="2"/>
  <c r="Z183" i="2" s="1"/>
  <c r="N180" i="2"/>
  <c r="N181" i="2"/>
  <c r="N182" i="2"/>
  <c r="N97" i="2"/>
  <c r="M180" i="2"/>
  <c r="O180" i="2" s="1"/>
  <c r="S179" i="2"/>
  <c r="S146" i="2"/>
  <c r="S140" i="2"/>
  <c r="S126" i="2"/>
  <c r="S114" i="2"/>
  <c r="S103" i="2"/>
  <c r="S98" i="2"/>
  <c r="S96" i="2"/>
  <c r="S89" i="2"/>
  <c r="S76" i="2"/>
  <c r="S68" i="2"/>
  <c r="S62" i="2"/>
  <c r="S57" i="2"/>
  <c r="S51" i="2"/>
  <c r="S46" i="2"/>
  <c r="S33" i="2"/>
  <c r="S23" i="2"/>
  <c r="S15" i="2"/>
  <c r="T182" i="2"/>
  <c r="V182" i="2" s="1"/>
  <c r="T181" i="2"/>
  <c r="V181" i="2" s="1"/>
  <c r="T180" i="2"/>
  <c r="T178" i="2"/>
  <c r="V178" i="2" s="1"/>
  <c r="T177" i="2"/>
  <c r="V177" i="2" s="1"/>
  <c r="T176" i="2"/>
  <c r="V176" i="2" s="1"/>
  <c r="T175" i="2"/>
  <c r="V175" i="2" s="1"/>
  <c r="T174" i="2"/>
  <c r="V174" i="2" s="1"/>
  <c r="T173" i="2"/>
  <c r="V173" i="2" s="1"/>
  <c r="T172" i="2"/>
  <c r="V172" i="2" s="1"/>
  <c r="T171" i="2"/>
  <c r="V171" i="2" s="1"/>
  <c r="T170" i="2"/>
  <c r="V170" i="2" s="1"/>
  <c r="T169" i="2"/>
  <c r="V169" i="2" s="1"/>
  <c r="T168" i="2"/>
  <c r="V168" i="2" s="1"/>
  <c r="T167" i="2"/>
  <c r="V167" i="2" s="1"/>
  <c r="T166" i="2"/>
  <c r="V166" i="2" s="1"/>
  <c r="T165" i="2"/>
  <c r="V165" i="2" s="1"/>
  <c r="T164" i="2"/>
  <c r="V164" i="2" s="1"/>
  <c r="T163" i="2"/>
  <c r="V163" i="2" s="1"/>
  <c r="T162" i="2"/>
  <c r="V162" i="2" s="1"/>
  <c r="T161" i="2"/>
  <c r="V161" i="2" s="1"/>
  <c r="T160" i="2"/>
  <c r="V160" i="2" s="1"/>
  <c r="T159" i="2"/>
  <c r="V159" i="2" s="1"/>
  <c r="T158" i="2"/>
  <c r="V158" i="2" s="1"/>
  <c r="T157" i="2"/>
  <c r="V157" i="2" s="1"/>
  <c r="T156" i="2"/>
  <c r="V156" i="2" s="1"/>
  <c r="T155" i="2"/>
  <c r="V155" i="2" s="1"/>
  <c r="T154" i="2"/>
  <c r="V154" i="2" s="1"/>
  <c r="T153" i="2"/>
  <c r="V153" i="2" s="1"/>
  <c r="T152" i="2"/>
  <c r="V152" i="2" s="1"/>
  <c r="T151" i="2"/>
  <c r="V151" i="2" s="1"/>
  <c r="T150" i="2"/>
  <c r="V150" i="2" s="1"/>
  <c r="T149" i="2"/>
  <c r="V149" i="2" s="1"/>
  <c r="T147" i="2"/>
  <c r="V147" i="2" s="1"/>
  <c r="T145" i="2"/>
  <c r="V145" i="2" s="1"/>
  <c r="T144" i="2"/>
  <c r="V144" i="2" s="1"/>
  <c r="T143" i="2"/>
  <c r="T142" i="2"/>
  <c r="V142" i="2" s="1"/>
  <c r="T141" i="2"/>
  <c r="V141" i="2" s="1"/>
  <c r="T139" i="2"/>
  <c r="V139" i="2" s="1"/>
  <c r="T138" i="2"/>
  <c r="V138" i="2" s="1"/>
  <c r="T137" i="2"/>
  <c r="V137" i="2" s="1"/>
  <c r="T136" i="2"/>
  <c r="V136" i="2" s="1"/>
  <c r="T135" i="2"/>
  <c r="V135" i="2" s="1"/>
  <c r="T134" i="2"/>
  <c r="V134" i="2" s="1"/>
  <c r="T133" i="2"/>
  <c r="V133" i="2" s="1"/>
  <c r="T132" i="2"/>
  <c r="V132" i="2" s="1"/>
  <c r="T131" i="2"/>
  <c r="V131" i="2" s="1"/>
  <c r="T130" i="2"/>
  <c r="V130" i="2" s="1"/>
  <c r="T129" i="2"/>
  <c r="V129" i="2" s="1"/>
  <c r="T128" i="2"/>
  <c r="V128" i="2" s="1"/>
  <c r="T127" i="2"/>
  <c r="V127" i="2" s="1"/>
  <c r="T125" i="2"/>
  <c r="V125" i="2" s="1"/>
  <c r="T124" i="2"/>
  <c r="V124" i="2" s="1"/>
  <c r="T123" i="2"/>
  <c r="V123" i="2" s="1"/>
  <c r="T122" i="2"/>
  <c r="V122" i="2" s="1"/>
  <c r="T121" i="2"/>
  <c r="V121" i="2" s="1"/>
  <c r="T120" i="2"/>
  <c r="V120" i="2" s="1"/>
  <c r="T119" i="2"/>
  <c r="V119" i="2" s="1"/>
  <c r="T118" i="2"/>
  <c r="V118" i="2" s="1"/>
  <c r="T117" i="2"/>
  <c r="V117" i="2" s="1"/>
  <c r="T116" i="2"/>
  <c r="V116" i="2" s="1"/>
  <c r="T115" i="2"/>
  <c r="T113" i="2"/>
  <c r="V113" i="2" s="1"/>
  <c r="T112" i="2"/>
  <c r="V112" i="2" s="1"/>
  <c r="T111" i="2"/>
  <c r="V111" i="2" s="1"/>
  <c r="T110" i="2"/>
  <c r="V110" i="2" s="1"/>
  <c r="T109" i="2"/>
  <c r="V109" i="2" s="1"/>
  <c r="T108" i="2"/>
  <c r="V108" i="2" s="1"/>
  <c r="T107" i="2"/>
  <c r="V107" i="2" s="1"/>
  <c r="T106" i="2"/>
  <c r="V106" i="2" s="1"/>
  <c r="T105" i="2"/>
  <c r="V105" i="2" s="1"/>
  <c r="T104" i="2"/>
  <c r="V104" i="2" s="1"/>
  <c r="T102" i="2"/>
  <c r="V102" i="2" s="1"/>
  <c r="T101" i="2"/>
  <c r="T100" i="2"/>
  <c r="V100" i="2" s="1"/>
  <c r="T99" i="2"/>
  <c r="V99" i="2" s="1"/>
  <c r="T97" i="2"/>
  <c r="T95" i="2"/>
  <c r="V95" i="2" s="1"/>
  <c r="T94" i="2"/>
  <c r="V94" i="2" s="1"/>
  <c r="T93" i="2"/>
  <c r="V93" i="2" s="1"/>
  <c r="T92" i="2"/>
  <c r="V92" i="2" s="1"/>
  <c r="T91" i="2"/>
  <c r="V91" i="2" s="1"/>
  <c r="T90" i="2"/>
  <c r="V90" i="2" s="1"/>
  <c r="T88" i="2"/>
  <c r="V88" i="2" s="1"/>
  <c r="T87" i="2"/>
  <c r="V87" i="2" s="1"/>
  <c r="T86" i="2"/>
  <c r="V86" i="2" s="1"/>
  <c r="T85" i="2"/>
  <c r="T84" i="2"/>
  <c r="V84" i="2" s="1"/>
  <c r="T83" i="2"/>
  <c r="V83" i="2" s="1"/>
  <c r="T82" i="2"/>
  <c r="V82" i="2" s="1"/>
  <c r="T81" i="2"/>
  <c r="V81" i="2" s="1"/>
  <c r="T80" i="2"/>
  <c r="V80" i="2" s="1"/>
  <c r="T79" i="2"/>
  <c r="V79" i="2" s="1"/>
  <c r="T78" i="2"/>
  <c r="V78" i="2" s="1"/>
  <c r="T77" i="2"/>
  <c r="V77" i="2" s="1"/>
  <c r="T75" i="2"/>
  <c r="V75" i="2" s="1"/>
  <c r="T74" i="2"/>
  <c r="V74" i="2" s="1"/>
  <c r="T73" i="2"/>
  <c r="V73" i="2" s="1"/>
  <c r="T72" i="2"/>
  <c r="V72" i="2" s="1"/>
  <c r="T71" i="2"/>
  <c r="V71" i="2" s="1"/>
  <c r="T70" i="2"/>
  <c r="V70" i="2" s="1"/>
  <c r="T69" i="2"/>
  <c r="V69" i="2" s="1"/>
  <c r="T67" i="2"/>
  <c r="V67" i="2" s="1"/>
  <c r="T66" i="2"/>
  <c r="V66" i="2" s="1"/>
  <c r="T65" i="2"/>
  <c r="V65" i="2" s="1"/>
  <c r="T64" i="2"/>
  <c r="V64" i="2" s="1"/>
  <c r="T63" i="2"/>
  <c r="T61" i="2"/>
  <c r="V61" i="2" s="1"/>
  <c r="T60" i="2"/>
  <c r="V60" i="2" s="1"/>
  <c r="T59" i="2"/>
  <c r="V59" i="2" s="1"/>
  <c r="T58" i="2"/>
  <c r="V58" i="2" s="1"/>
  <c r="T56" i="2"/>
  <c r="V56" i="2" s="1"/>
  <c r="T55" i="2"/>
  <c r="V55" i="2" s="1"/>
  <c r="T54" i="2"/>
  <c r="T52" i="2"/>
  <c r="V52" i="2" s="1"/>
  <c r="T53" i="2"/>
  <c r="V53" i="2" s="1"/>
  <c r="T50" i="2"/>
  <c r="V50" i="2" s="1"/>
  <c r="T49" i="2"/>
  <c r="V49" i="2" s="1"/>
  <c r="T48" i="2"/>
  <c r="V48" i="2" s="1"/>
  <c r="T47" i="2"/>
  <c r="V43" i="2"/>
  <c r="V44" i="2"/>
  <c r="V45" i="2"/>
  <c r="V42" i="2"/>
  <c r="V41" i="2"/>
  <c r="V40" i="2"/>
  <c r="V39" i="2"/>
  <c r="V38" i="2"/>
  <c r="V35" i="2"/>
  <c r="V32" i="2"/>
  <c r="V31" i="2"/>
  <c r="V30" i="2"/>
  <c r="V29" i="2"/>
  <c r="V27" i="2"/>
  <c r="V25" i="2"/>
  <c r="V16" i="2"/>
  <c r="V19" i="2"/>
  <c r="V20" i="2"/>
  <c r="V21" i="2"/>
  <c r="T10" i="2"/>
  <c r="V10" i="2" s="1"/>
  <c r="V12" i="2"/>
  <c r="V13" i="2"/>
  <c r="V14" i="2"/>
  <c r="M13" i="2"/>
  <c r="M14" i="2"/>
  <c r="X179" i="2"/>
  <c r="W179" i="2"/>
  <c r="Q179" i="2"/>
  <c r="R179" i="2"/>
  <c r="U179" i="2"/>
  <c r="P179" i="2"/>
  <c r="G179" i="2"/>
  <c r="H179" i="2"/>
  <c r="I179" i="2"/>
  <c r="K179" i="2"/>
  <c r="L179" i="2"/>
  <c r="F179" i="2"/>
  <c r="Q146" i="2"/>
  <c r="R146" i="2"/>
  <c r="U146" i="2"/>
  <c r="W146" i="2"/>
  <c r="X146" i="2"/>
  <c r="P146" i="2"/>
  <c r="G146" i="2"/>
  <c r="H146" i="2"/>
  <c r="I146" i="2"/>
  <c r="K146" i="2"/>
  <c r="L146" i="2"/>
  <c r="F146" i="2"/>
  <c r="X140" i="2"/>
  <c r="W140" i="2"/>
  <c r="Q140" i="2"/>
  <c r="R140" i="2"/>
  <c r="P140" i="2"/>
  <c r="G140" i="2"/>
  <c r="H140" i="2"/>
  <c r="I140" i="2"/>
  <c r="K140" i="2"/>
  <c r="L140" i="2"/>
  <c r="F140" i="2"/>
  <c r="X126" i="2"/>
  <c r="W126" i="2"/>
  <c r="Q126" i="2"/>
  <c r="R126" i="2"/>
  <c r="U126" i="2"/>
  <c r="P126" i="2"/>
  <c r="G126" i="2"/>
  <c r="H126" i="2"/>
  <c r="I126" i="2"/>
  <c r="K126" i="2"/>
  <c r="L126" i="2"/>
  <c r="F126" i="2"/>
  <c r="X114" i="2"/>
  <c r="W114" i="2"/>
  <c r="Q114" i="2"/>
  <c r="R114" i="2"/>
  <c r="U114" i="2"/>
  <c r="P114" i="2"/>
  <c r="G114" i="2"/>
  <c r="H114" i="2"/>
  <c r="I114" i="2"/>
  <c r="K114" i="2"/>
  <c r="L114" i="2"/>
  <c r="F114" i="2"/>
  <c r="X103" i="2"/>
  <c r="W103" i="2"/>
  <c r="Q103" i="2"/>
  <c r="R103" i="2"/>
  <c r="U103" i="2"/>
  <c r="P103" i="2"/>
  <c r="G103" i="2"/>
  <c r="H103" i="2"/>
  <c r="I103" i="2"/>
  <c r="K103" i="2"/>
  <c r="L103" i="2"/>
  <c r="F103" i="2"/>
  <c r="X98" i="2"/>
  <c r="W98" i="2"/>
  <c r="Q98" i="2"/>
  <c r="R98" i="2"/>
  <c r="U98" i="2"/>
  <c r="P98" i="2"/>
  <c r="G98" i="2"/>
  <c r="H98" i="2"/>
  <c r="I98" i="2"/>
  <c r="K98" i="2"/>
  <c r="L98" i="2"/>
  <c r="F98" i="2"/>
  <c r="X96" i="2"/>
  <c r="W96" i="2"/>
  <c r="Q96" i="2"/>
  <c r="R96" i="2"/>
  <c r="U96" i="2"/>
  <c r="P96" i="2"/>
  <c r="G96" i="2"/>
  <c r="H96" i="2"/>
  <c r="I96" i="2"/>
  <c r="K96" i="2"/>
  <c r="L96" i="2"/>
  <c r="F96" i="2"/>
  <c r="X89" i="2"/>
  <c r="W89" i="2"/>
  <c r="Q89" i="2"/>
  <c r="R89" i="2"/>
  <c r="U89" i="2"/>
  <c r="P89" i="2"/>
  <c r="G89" i="2"/>
  <c r="H89" i="2"/>
  <c r="I89" i="2"/>
  <c r="K89" i="2"/>
  <c r="L89" i="2"/>
  <c r="F89" i="2"/>
  <c r="X76" i="2"/>
  <c r="W76" i="2"/>
  <c r="Q76" i="2"/>
  <c r="R76" i="2"/>
  <c r="U76" i="2"/>
  <c r="P76" i="2"/>
  <c r="G76" i="2"/>
  <c r="H76" i="2"/>
  <c r="I76" i="2"/>
  <c r="K76" i="2"/>
  <c r="L76" i="2"/>
  <c r="F76" i="2"/>
  <c r="X68" i="2"/>
  <c r="W68" i="2"/>
  <c r="Q68" i="2"/>
  <c r="R68" i="2"/>
  <c r="U68" i="2"/>
  <c r="P68" i="2"/>
  <c r="G68" i="2"/>
  <c r="H68" i="2"/>
  <c r="I68" i="2"/>
  <c r="K68" i="2"/>
  <c r="L68" i="2"/>
  <c r="F68" i="2"/>
  <c r="X62" i="2"/>
  <c r="W62" i="2"/>
  <c r="Q62" i="2"/>
  <c r="R62" i="2"/>
  <c r="U62" i="2"/>
  <c r="P62" i="2"/>
  <c r="G62" i="2"/>
  <c r="H62" i="2"/>
  <c r="I62" i="2"/>
  <c r="K62" i="2"/>
  <c r="L62" i="2"/>
  <c r="F62" i="2"/>
  <c r="X57" i="2"/>
  <c r="W57" i="2"/>
  <c r="Q57" i="2"/>
  <c r="R57" i="2"/>
  <c r="U57" i="2"/>
  <c r="P57" i="2"/>
  <c r="G57" i="2"/>
  <c r="H57" i="2"/>
  <c r="I57" i="2"/>
  <c r="K57" i="2"/>
  <c r="L57" i="2"/>
  <c r="F57" i="2"/>
  <c r="X51" i="2"/>
  <c r="W51" i="2"/>
  <c r="Q51" i="2"/>
  <c r="R51" i="2"/>
  <c r="U51" i="2"/>
  <c r="P51" i="2"/>
  <c r="G51" i="2"/>
  <c r="H51" i="2"/>
  <c r="I51" i="2"/>
  <c r="K51" i="2"/>
  <c r="L51" i="2"/>
  <c r="F51" i="2"/>
  <c r="M113" i="2"/>
  <c r="O70" i="2"/>
  <c r="M26" i="2"/>
  <c r="F46" i="2"/>
  <c r="G46" i="2"/>
  <c r="H46" i="2"/>
  <c r="I46" i="2"/>
  <c r="L46" i="2"/>
  <c r="P46" i="2"/>
  <c r="Q46" i="2"/>
  <c r="R46" i="2"/>
  <c r="U46" i="2"/>
  <c r="W46" i="2"/>
  <c r="X46" i="2"/>
  <c r="X33" i="2"/>
  <c r="W33" i="2"/>
  <c r="Q33" i="2"/>
  <c r="R33" i="2"/>
  <c r="U33" i="2"/>
  <c r="P33" i="2"/>
  <c r="G33" i="2"/>
  <c r="H33" i="2"/>
  <c r="I33" i="2"/>
  <c r="K33" i="2"/>
  <c r="L33" i="2"/>
  <c r="F33" i="2"/>
  <c r="G23" i="2"/>
  <c r="H23" i="2"/>
  <c r="I23" i="2"/>
  <c r="K23" i="2"/>
  <c r="L23" i="2"/>
  <c r="F23" i="2"/>
  <c r="Q15" i="2"/>
  <c r="R15" i="2"/>
  <c r="U15" i="2"/>
  <c r="P15" i="2"/>
  <c r="L15" i="2"/>
  <c r="Q23" i="2"/>
  <c r="R23" i="2"/>
  <c r="U23" i="2"/>
  <c r="P23" i="2"/>
  <c r="X23" i="2"/>
  <c r="W23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47" i="2"/>
  <c r="N142" i="2"/>
  <c r="N143" i="2"/>
  <c r="N144" i="2"/>
  <c r="N145" i="2"/>
  <c r="N141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27" i="2"/>
  <c r="N116" i="2"/>
  <c r="N117" i="2"/>
  <c r="N118" i="2"/>
  <c r="N119" i="2"/>
  <c r="N120" i="2"/>
  <c r="N121" i="2"/>
  <c r="N122" i="2"/>
  <c r="N123" i="2"/>
  <c r="N124" i="2"/>
  <c r="N125" i="2"/>
  <c r="N115" i="2"/>
  <c r="N105" i="2"/>
  <c r="N106" i="2"/>
  <c r="N107" i="2"/>
  <c r="N108" i="2"/>
  <c r="N109" i="2"/>
  <c r="N110" i="2"/>
  <c r="N111" i="2"/>
  <c r="N112" i="2"/>
  <c r="N113" i="2"/>
  <c r="N104" i="2"/>
  <c r="N99" i="2"/>
  <c r="N100" i="2"/>
  <c r="N101" i="2"/>
  <c r="N102" i="2"/>
  <c r="M169" i="2"/>
  <c r="M168" i="2"/>
  <c r="M167" i="2"/>
  <c r="M130" i="2"/>
  <c r="N95" i="2"/>
  <c r="N94" i="2"/>
  <c r="N93" i="2"/>
  <c r="N92" i="2"/>
  <c r="N91" i="2"/>
  <c r="N90" i="2"/>
  <c r="N88" i="2"/>
  <c r="N87" i="2"/>
  <c r="N86" i="2"/>
  <c r="N85" i="2"/>
  <c r="N84" i="2"/>
  <c r="N83" i="2"/>
  <c r="N82" i="2"/>
  <c r="N81" i="2"/>
  <c r="N80" i="2"/>
  <c r="N79" i="2"/>
  <c r="N78" i="2"/>
  <c r="N77" i="2"/>
  <c r="N75" i="2"/>
  <c r="N74" i="2"/>
  <c r="N73" i="2"/>
  <c r="N72" i="2"/>
  <c r="N71" i="2"/>
  <c r="N70" i="2"/>
  <c r="N69" i="2"/>
  <c r="N67" i="2"/>
  <c r="N66" i="2"/>
  <c r="N65" i="2"/>
  <c r="N64" i="2"/>
  <c r="N63" i="2"/>
  <c r="N61" i="2"/>
  <c r="N60" i="2"/>
  <c r="N59" i="2"/>
  <c r="N58" i="2"/>
  <c r="N56" i="2"/>
  <c r="N55" i="2"/>
  <c r="N54" i="2"/>
  <c r="N53" i="2"/>
  <c r="N52" i="2"/>
  <c r="N50" i="2"/>
  <c r="N49" i="2"/>
  <c r="N48" i="2"/>
  <c r="N47" i="2"/>
  <c r="N45" i="2"/>
  <c r="N44" i="2"/>
  <c r="N43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7" i="2"/>
  <c r="N26" i="2"/>
  <c r="N25" i="2"/>
  <c r="N24" i="2"/>
  <c r="N22" i="2"/>
  <c r="N21" i="2"/>
  <c r="N20" i="2"/>
  <c r="N19" i="2"/>
  <c r="N18" i="2"/>
  <c r="N17" i="2"/>
  <c r="N16" i="2"/>
  <c r="Y10" i="2"/>
  <c r="Y11" i="2"/>
  <c r="Y12" i="2"/>
  <c r="Y13" i="2"/>
  <c r="Y14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1" i="2"/>
  <c r="Y32" i="2"/>
  <c r="Y34" i="2"/>
  <c r="Y35" i="2"/>
  <c r="Y36" i="2"/>
  <c r="Y37" i="2"/>
  <c r="Y38" i="2"/>
  <c r="Y39" i="2"/>
  <c r="Y40" i="2"/>
  <c r="Y41" i="2"/>
  <c r="Y42" i="2"/>
  <c r="Y43" i="2"/>
  <c r="Y44" i="2"/>
  <c r="Y45" i="2"/>
  <c r="Y47" i="2"/>
  <c r="Y48" i="2"/>
  <c r="Y49" i="2"/>
  <c r="Y50" i="2"/>
  <c r="Y52" i="2"/>
  <c r="Y53" i="2"/>
  <c r="Y54" i="2"/>
  <c r="Y55" i="2"/>
  <c r="Y56" i="2"/>
  <c r="Y58" i="2"/>
  <c r="Y59" i="2"/>
  <c r="Y60" i="2"/>
  <c r="Y61" i="2"/>
  <c r="Y63" i="2"/>
  <c r="Y64" i="2"/>
  <c r="Y65" i="2"/>
  <c r="Y66" i="2"/>
  <c r="Y67" i="2"/>
  <c r="Y69" i="2"/>
  <c r="Y70" i="2"/>
  <c r="Y71" i="2"/>
  <c r="Y72" i="2"/>
  <c r="Y73" i="2"/>
  <c r="Y74" i="2"/>
  <c r="Y75" i="2"/>
  <c r="Y77" i="2"/>
  <c r="Y78" i="2"/>
  <c r="Y79" i="2"/>
  <c r="Y80" i="2"/>
  <c r="Y81" i="2"/>
  <c r="Y82" i="2"/>
  <c r="Y83" i="2"/>
  <c r="Y84" i="2"/>
  <c r="Y85" i="2"/>
  <c r="Y86" i="2"/>
  <c r="Y87" i="2"/>
  <c r="Y88" i="2"/>
  <c r="Y90" i="2"/>
  <c r="Y91" i="2"/>
  <c r="Y92" i="2"/>
  <c r="Y93" i="2"/>
  <c r="Y94" i="2"/>
  <c r="Y95" i="2"/>
  <c r="Y97" i="2"/>
  <c r="Y99" i="2"/>
  <c r="Y100" i="2"/>
  <c r="Y101" i="2"/>
  <c r="Y102" i="2"/>
  <c r="Y104" i="2"/>
  <c r="Y105" i="2"/>
  <c r="Y106" i="2"/>
  <c r="Y107" i="2"/>
  <c r="Y108" i="2"/>
  <c r="Y109" i="2"/>
  <c r="Y110" i="2"/>
  <c r="Y111" i="2"/>
  <c r="Y112" i="2"/>
  <c r="Y113" i="2"/>
  <c r="Y115" i="2"/>
  <c r="Y116" i="2"/>
  <c r="Y117" i="2"/>
  <c r="Y118" i="2"/>
  <c r="Y119" i="2"/>
  <c r="Y120" i="2"/>
  <c r="Y121" i="2"/>
  <c r="Y122" i="2"/>
  <c r="Y123" i="2"/>
  <c r="Y124" i="2"/>
  <c r="Y125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1" i="2"/>
  <c r="Y142" i="2"/>
  <c r="Y143" i="2"/>
  <c r="Y144" i="2"/>
  <c r="Y145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80" i="2"/>
  <c r="Y181" i="2"/>
  <c r="Y182" i="2"/>
  <c r="Y9" i="2"/>
  <c r="N10" i="2"/>
  <c r="N11" i="2"/>
  <c r="N12" i="2"/>
  <c r="N13" i="2"/>
  <c r="N14" i="2"/>
  <c r="N9" i="2"/>
  <c r="K46" i="2"/>
  <c r="M97" i="2"/>
  <c r="V180" i="2"/>
  <c r="O181" i="2"/>
  <c r="V143" i="2"/>
  <c r="O143" i="2"/>
  <c r="M94" i="2"/>
  <c r="O92" i="2"/>
  <c r="M91" i="2"/>
  <c r="O90" i="2"/>
  <c r="M90" i="2"/>
  <c r="M88" i="2"/>
  <c r="O87" i="2"/>
  <c r="M86" i="2"/>
  <c r="M84" i="2"/>
  <c r="M83" i="2"/>
  <c r="M82" i="2"/>
  <c r="M81" i="2"/>
  <c r="O79" i="2"/>
  <c r="O75" i="2"/>
  <c r="O74" i="2"/>
  <c r="O73" i="2"/>
  <c r="M73" i="2"/>
  <c r="O72" i="2"/>
  <c r="M72" i="2"/>
  <c r="O71" i="2"/>
  <c r="O94" i="2"/>
  <c r="O139" i="2"/>
  <c r="M138" i="2"/>
  <c r="M136" i="2"/>
  <c r="M134" i="2"/>
  <c r="O128" i="2"/>
  <c r="M128" i="2"/>
  <c r="M127" i="2"/>
  <c r="O112" i="2"/>
  <c r="M110" i="2"/>
  <c r="M109" i="2"/>
  <c r="O108" i="2"/>
  <c r="M106" i="2"/>
  <c r="M105" i="2"/>
  <c r="M102" i="2"/>
  <c r="M100" i="2"/>
  <c r="O99" i="2"/>
  <c r="M67" i="2"/>
  <c r="M66" i="2"/>
  <c r="O64" i="2"/>
  <c r="O63" i="2"/>
  <c r="O110" i="2"/>
  <c r="O61" i="2"/>
  <c r="M60" i="2"/>
  <c r="M58" i="2"/>
  <c r="M55" i="2"/>
  <c r="O54" i="2"/>
  <c r="O53" i="2"/>
  <c r="M53" i="2"/>
  <c r="M52" i="2"/>
  <c r="M48" i="2"/>
  <c r="M47" i="2"/>
  <c r="M45" i="2"/>
  <c r="O44" i="2"/>
  <c r="M43" i="2"/>
  <c r="M42" i="2"/>
  <c r="M40" i="2"/>
  <c r="M39" i="2"/>
  <c r="V37" i="2"/>
  <c r="M37" i="2"/>
  <c r="O36" i="2"/>
  <c r="M36" i="2"/>
  <c r="O35" i="2"/>
  <c r="M34" i="2"/>
  <c r="O30" i="2"/>
  <c r="M29" i="2"/>
  <c r="V28" i="2"/>
  <c r="M27" i="2"/>
  <c r="V22" i="2"/>
  <c r="M20" i="2"/>
  <c r="V18" i="2"/>
  <c r="M18" i="2"/>
  <c r="M17" i="2"/>
  <c r="M10" i="2"/>
  <c r="O37" i="2"/>
  <c r="O52" i="2"/>
  <c r="O60" i="2"/>
  <c r="V34" i="2"/>
  <c r="M178" i="2"/>
  <c r="O176" i="2"/>
  <c r="M176" i="2"/>
  <c r="M175" i="2"/>
  <c r="M174" i="2"/>
  <c r="M173" i="2"/>
  <c r="M166" i="2"/>
  <c r="O165" i="2"/>
  <c r="M165" i="2"/>
  <c r="M164" i="2"/>
  <c r="O162" i="2"/>
  <c r="M161" i="2"/>
  <c r="M160" i="2"/>
  <c r="O159" i="2"/>
  <c r="O158" i="2"/>
  <c r="M157" i="2"/>
  <c r="O155" i="2"/>
  <c r="M154" i="2"/>
  <c r="O152" i="2"/>
  <c r="O151" i="2"/>
  <c r="M150" i="2"/>
  <c r="M148" i="2"/>
  <c r="V148" i="2" s="1"/>
  <c r="O147" i="2"/>
  <c r="M124" i="2"/>
  <c r="M123" i="2"/>
  <c r="O123" i="2"/>
  <c r="M121" i="2"/>
  <c r="M119" i="2"/>
  <c r="M118" i="2"/>
  <c r="M116" i="2"/>
  <c r="O164" i="2"/>
  <c r="M182" i="2"/>
  <c r="X15" i="2"/>
  <c r="W15" i="2"/>
  <c r="K15" i="2"/>
  <c r="G15" i="2"/>
  <c r="H15" i="2"/>
  <c r="F15" i="2"/>
  <c r="I15" i="2"/>
  <c r="D33" i="2"/>
  <c r="D15" i="2"/>
  <c r="D23" i="2"/>
  <c r="D46" i="2"/>
  <c r="D51" i="2"/>
  <c r="D57" i="2"/>
  <c r="D62" i="2"/>
  <c r="D68" i="2"/>
  <c r="D76" i="2"/>
  <c r="D89" i="2"/>
  <c r="D96" i="2"/>
  <c r="D98" i="2"/>
  <c r="D103" i="2"/>
  <c r="D114" i="2"/>
  <c r="D126" i="2"/>
  <c r="D140" i="2"/>
  <c r="D146" i="2"/>
  <c r="D179" i="2"/>
  <c r="O14" i="2"/>
  <c r="V24" i="2"/>
  <c r="O91" i="2"/>
  <c r="O84" i="2"/>
  <c r="M139" i="2"/>
  <c r="M155" i="2"/>
  <c r="V9" i="2"/>
  <c r="O175" i="2"/>
  <c r="O148" i="2"/>
  <c r="M145" i="2"/>
  <c r="O145" i="2"/>
  <c r="M35" i="2"/>
  <c r="O100" i="2"/>
  <c r="O118" i="2"/>
  <c r="M122" i="2"/>
  <c r="O122" i="2"/>
  <c r="M61" i="2"/>
  <c r="O83" i="2"/>
  <c r="O130" i="2"/>
  <c r="Z180" i="2" l="1"/>
  <c r="Z184" i="2"/>
  <c r="Z130" i="2"/>
  <c r="Z73" i="2"/>
  <c r="Z72" i="2"/>
  <c r="Z145" i="2"/>
  <c r="Z123" i="2"/>
  <c r="Z61" i="2"/>
  <c r="Z83" i="2"/>
  <c r="Z165" i="2"/>
  <c r="Z155" i="2"/>
  <c r="Z35" i="2"/>
  <c r="Z128" i="2"/>
  <c r="Z91" i="2"/>
  <c r="Z148" i="2"/>
  <c r="Z122" i="2"/>
  <c r="Z90" i="2"/>
  <c r="T76" i="2"/>
  <c r="Z52" i="2"/>
  <c r="Z53" i="2"/>
  <c r="Z175" i="2"/>
  <c r="Z176" i="2"/>
  <c r="Z164" i="2"/>
  <c r="Z139" i="2"/>
  <c r="Z118" i="2"/>
  <c r="Z110" i="2"/>
  <c r="Z100" i="2"/>
  <c r="Z94" i="2"/>
  <c r="Z84" i="2"/>
  <c r="Z60" i="2"/>
  <c r="Z37" i="2"/>
  <c r="Z14" i="2"/>
  <c r="Z182" i="2"/>
  <c r="M147" i="2"/>
  <c r="Z147" i="2" s="1"/>
  <c r="O109" i="2"/>
  <c r="Z109" i="2" s="1"/>
  <c r="M70" i="2"/>
  <c r="Z70" i="2" s="1"/>
  <c r="J96" i="2"/>
  <c r="O10" i="2"/>
  <c r="Z10" i="2" s="1"/>
  <c r="O82" i="2"/>
  <c r="Z82" i="2" s="1"/>
  <c r="M92" i="2"/>
  <c r="Z92" i="2" s="1"/>
  <c r="O121" i="2"/>
  <c r="Z121" i="2" s="1"/>
  <c r="O136" i="2"/>
  <c r="Z136" i="2" s="1"/>
  <c r="O160" i="2"/>
  <c r="Z160" i="2" s="1"/>
  <c r="M64" i="2"/>
  <c r="Z64" i="2" s="1"/>
  <c r="O161" i="2"/>
  <c r="Z161" i="2" s="1"/>
  <c r="M151" i="2"/>
  <c r="Z151" i="2" s="1"/>
  <c r="O116" i="2"/>
  <c r="Z116" i="2" s="1"/>
  <c r="M54" i="2"/>
  <c r="O81" i="2"/>
  <c r="Z81" i="2" s="1"/>
  <c r="O86" i="2"/>
  <c r="Z86" i="2" s="1"/>
  <c r="J15" i="2"/>
  <c r="M30" i="2"/>
  <c r="Z30" i="2" s="1"/>
  <c r="M87" i="2"/>
  <c r="Z87" i="2" s="1"/>
  <c r="O174" i="2"/>
  <c r="Z174" i="2" s="1"/>
  <c r="O102" i="2"/>
  <c r="Z102" i="2" s="1"/>
  <c r="M152" i="2"/>
  <c r="Z152" i="2" s="1"/>
  <c r="O88" i="2"/>
  <c r="Z88" i="2" s="1"/>
  <c r="M71" i="2"/>
  <c r="Z71" i="2" s="1"/>
  <c r="O168" i="2"/>
  <c r="Z168" i="2" s="1"/>
  <c r="M74" i="2"/>
  <c r="Z74" i="2" s="1"/>
  <c r="M159" i="2"/>
  <c r="Z159" i="2" s="1"/>
  <c r="O20" i="2"/>
  <c r="Z20" i="2" s="1"/>
  <c r="M44" i="2"/>
  <c r="Z44" i="2" s="1"/>
  <c r="O167" i="2"/>
  <c r="Z167" i="2" s="1"/>
  <c r="O119" i="2"/>
  <c r="Z119" i="2" s="1"/>
  <c r="O55" i="2"/>
  <c r="Z55" i="2" s="1"/>
  <c r="O26" i="2"/>
  <c r="O134" i="2"/>
  <c r="Z134" i="2" s="1"/>
  <c r="T33" i="2"/>
  <c r="T68" i="2"/>
  <c r="J103" i="2"/>
  <c r="O34" i="2"/>
  <c r="Z34" i="2" s="1"/>
  <c r="O106" i="2"/>
  <c r="Z106" i="2" s="1"/>
  <c r="O47" i="2"/>
  <c r="T62" i="2"/>
  <c r="O17" i="2"/>
  <c r="M79" i="2"/>
  <c r="Z79" i="2" s="1"/>
  <c r="O67" i="2"/>
  <c r="Z67" i="2" s="1"/>
  <c r="O166" i="2"/>
  <c r="Z166" i="2" s="1"/>
  <c r="O157" i="2"/>
  <c r="Z157" i="2" s="1"/>
  <c r="O113" i="2"/>
  <c r="Z113" i="2" s="1"/>
  <c r="M99" i="2"/>
  <c r="Z99" i="2" s="1"/>
  <c r="O138" i="2"/>
  <c r="Z138" i="2" s="1"/>
  <c r="O40" i="2"/>
  <c r="Z40" i="2" s="1"/>
  <c r="O173" i="2"/>
  <c r="Z173" i="2" s="1"/>
  <c r="M162" i="2"/>
  <c r="Z162" i="2" s="1"/>
  <c r="O13" i="2"/>
  <c r="Z13" i="2" s="1"/>
  <c r="O66" i="2"/>
  <c r="Z66" i="2" s="1"/>
  <c r="O115" i="2"/>
  <c r="M115" i="2"/>
  <c r="J126" i="2"/>
  <c r="O150" i="2"/>
  <c r="Z150" i="2" s="1"/>
  <c r="M172" i="2"/>
  <c r="O172" i="2"/>
  <c r="M19" i="2"/>
  <c r="O19" i="2"/>
  <c r="M21" i="2"/>
  <c r="O21" i="2"/>
  <c r="M41" i="2"/>
  <c r="O41" i="2"/>
  <c r="M170" i="2"/>
  <c r="O170" i="2"/>
  <c r="J57" i="2"/>
  <c r="M143" i="2"/>
  <c r="Z143" i="2" s="1"/>
  <c r="J46" i="2"/>
  <c r="J98" i="2"/>
  <c r="O105" i="2"/>
  <c r="Z105" i="2" s="1"/>
  <c r="M63" i="2"/>
  <c r="V63" i="2"/>
  <c r="M69" i="2"/>
  <c r="O69" i="2"/>
  <c r="O95" i="2"/>
  <c r="M95" i="2"/>
  <c r="O163" i="2"/>
  <c r="M163" i="2"/>
  <c r="M24" i="2"/>
  <c r="O24" i="2"/>
  <c r="O32" i="2"/>
  <c r="M32" i="2"/>
  <c r="O111" i="2"/>
  <c r="M111" i="2"/>
  <c r="M77" i="2"/>
  <c r="O77" i="2"/>
  <c r="J89" i="2"/>
  <c r="M142" i="2"/>
  <c r="O142" i="2"/>
  <c r="O154" i="2"/>
  <c r="Z154" i="2" s="1"/>
  <c r="T146" i="2"/>
  <c r="O58" i="2"/>
  <c r="Z58" i="2" s="1"/>
  <c r="O31" i="2"/>
  <c r="M31" i="2"/>
  <c r="M141" i="2"/>
  <c r="O141" i="2"/>
  <c r="M101" i="2"/>
  <c r="O101" i="2"/>
  <c r="O45" i="2"/>
  <c r="Z45" i="2" s="1"/>
  <c r="T179" i="2"/>
  <c r="O42" i="2"/>
  <c r="Z42" i="2" s="1"/>
  <c r="O9" i="2"/>
  <c r="M9" i="2"/>
  <c r="O43" i="2"/>
  <c r="Z43" i="2" s="1"/>
  <c r="O127" i="2"/>
  <c r="Z127" i="2" s="1"/>
  <c r="M75" i="2"/>
  <c r="Z75" i="2" s="1"/>
  <c r="T140" i="2"/>
  <c r="O124" i="2"/>
  <c r="Z124" i="2" s="1"/>
  <c r="M158" i="2"/>
  <c r="Z158" i="2" s="1"/>
  <c r="O171" i="2"/>
  <c r="M171" i="2"/>
  <c r="O16" i="2"/>
  <c r="M16" i="2"/>
  <c r="M25" i="2"/>
  <c r="O25" i="2"/>
  <c r="V26" i="2"/>
  <c r="O104" i="2"/>
  <c r="M104" i="2"/>
  <c r="M137" i="2"/>
  <c r="O137" i="2"/>
  <c r="M78" i="2"/>
  <c r="O78" i="2"/>
  <c r="T57" i="2"/>
  <c r="V54" i="2"/>
  <c r="T96" i="2"/>
  <c r="T114" i="2"/>
  <c r="J23" i="2"/>
  <c r="M11" i="2"/>
  <c r="O11" i="2"/>
  <c r="M28" i="2"/>
  <c r="O28" i="2"/>
  <c r="O49" i="2"/>
  <c r="M49" i="2"/>
  <c r="O48" i="2"/>
  <c r="Z48" i="2" s="1"/>
  <c r="M22" i="2"/>
  <c r="O22" i="2"/>
  <c r="O38" i="2"/>
  <c r="M38" i="2"/>
  <c r="M135" i="2"/>
  <c r="O135" i="2"/>
  <c r="O85" i="2"/>
  <c r="M85" i="2"/>
  <c r="M93" i="2"/>
  <c r="O93" i="2"/>
  <c r="M12" i="2"/>
  <c r="O12" i="2"/>
  <c r="T23" i="2"/>
  <c r="V17" i="2"/>
  <c r="T98" i="2"/>
  <c r="V97" i="2"/>
  <c r="Z97" i="2" s="1"/>
  <c r="V115" i="2"/>
  <c r="T126" i="2"/>
  <c r="O29" i="2"/>
  <c r="Z29" i="2" s="1"/>
  <c r="O39" i="2"/>
  <c r="Z39" i="2" s="1"/>
  <c r="M120" i="2"/>
  <c r="O120" i="2"/>
  <c r="O177" i="2"/>
  <c r="M177" i="2"/>
  <c r="J33" i="2"/>
  <c r="M65" i="2"/>
  <c r="O65" i="2"/>
  <c r="O107" i="2"/>
  <c r="M107" i="2"/>
  <c r="J114" i="2"/>
  <c r="M132" i="2"/>
  <c r="O132" i="2"/>
  <c r="M80" i="2"/>
  <c r="O80" i="2"/>
  <c r="M144" i="2"/>
  <c r="O144" i="2"/>
  <c r="M181" i="2"/>
  <c r="Z181" i="2" s="1"/>
  <c r="V11" i="2"/>
  <c r="T15" i="2"/>
  <c r="T46" i="2"/>
  <c r="V36" i="2"/>
  <c r="Z36" i="2" s="1"/>
  <c r="V47" i="2"/>
  <c r="T51" i="2"/>
  <c r="V85" i="2"/>
  <c r="T89" i="2"/>
  <c r="M108" i="2"/>
  <c r="Z108" i="2" s="1"/>
  <c r="J51" i="2"/>
  <c r="J146" i="2"/>
  <c r="M112" i="2"/>
  <c r="Z112" i="2" s="1"/>
  <c r="J140" i="2"/>
  <c r="O27" i="2"/>
  <c r="Z27" i="2" s="1"/>
  <c r="O18" i="2"/>
  <c r="Z18" i="2" s="1"/>
  <c r="J68" i="2"/>
  <c r="M117" i="2"/>
  <c r="O117" i="2"/>
  <c r="O149" i="2"/>
  <c r="M149" i="2"/>
  <c r="O153" i="2"/>
  <c r="M153" i="2"/>
  <c r="O156" i="2"/>
  <c r="M156" i="2"/>
  <c r="M50" i="2"/>
  <c r="O50" i="2"/>
  <c r="M56" i="2"/>
  <c r="O56" i="2"/>
  <c r="M131" i="2"/>
  <c r="O131" i="2"/>
  <c r="J62" i="2"/>
  <c r="O178" i="2"/>
  <c r="Z178" i="2" s="1"/>
  <c r="J76" i="2"/>
  <c r="M125" i="2"/>
  <c r="O125" i="2"/>
  <c r="J179" i="2"/>
  <c r="M59" i="2"/>
  <c r="O59" i="2"/>
  <c r="M133" i="2"/>
  <c r="O133" i="2"/>
  <c r="T103" i="2"/>
  <c r="V101" i="2"/>
  <c r="O129" i="2"/>
  <c r="M129" i="2"/>
  <c r="O169" i="2"/>
  <c r="Z169" i="2" s="1"/>
  <c r="Z111" i="2" l="1"/>
  <c r="Z149" i="2"/>
  <c r="Z163" i="2"/>
  <c r="Z142" i="2"/>
  <c r="Z153" i="2"/>
  <c r="Z144" i="2"/>
  <c r="Z49" i="2"/>
  <c r="Z65" i="2"/>
  <c r="Z50" i="2"/>
  <c r="Z32" i="2"/>
  <c r="Z129" i="2"/>
  <c r="Z107" i="2"/>
  <c r="Z104" i="2"/>
  <c r="Z31" i="2"/>
  <c r="Z54" i="2"/>
  <c r="Z77" i="2"/>
  <c r="Z177" i="2"/>
  <c r="Z95" i="2"/>
  <c r="Z47" i="2"/>
  <c r="Z85" i="2"/>
  <c r="Z63" i="2"/>
  <c r="Z26" i="2"/>
  <c r="Z156" i="2"/>
  <c r="Z171" i="2"/>
  <c r="Z125" i="2"/>
  <c r="Z101" i="2"/>
  <c r="Z93" i="2"/>
  <c r="Z41" i="2"/>
  <c r="Z21" i="2"/>
  <c r="Z22" i="2"/>
  <c r="Z17" i="2"/>
  <c r="Z9" i="2"/>
  <c r="Z172" i="2"/>
  <c r="Z170" i="2"/>
  <c r="Z141" i="2"/>
  <c r="Z137" i="2"/>
  <c r="Z131" i="2"/>
  <c r="Z132" i="2"/>
  <c r="Z133" i="2"/>
  <c r="Z135" i="2"/>
  <c r="Z120" i="2"/>
  <c r="Z117" i="2"/>
  <c r="Z115" i="2"/>
  <c r="Z78" i="2"/>
  <c r="Z80" i="2"/>
  <c r="Z69" i="2"/>
  <c r="Z59" i="2"/>
  <c r="Z56" i="2"/>
  <c r="Z38" i="2"/>
  <c r="Z28" i="2"/>
  <c r="Z24" i="2"/>
  <c r="Z25" i="2"/>
  <c r="Z19" i="2"/>
  <c r="Z16" i="2"/>
  <c r="Z12" i="2"/>
  <c r="Z11" i="2"/>
</calcChain>
</file>

<file path=xl/sharedStrings.xml><?xml version="1.0" encoding="utf-8"?>
<sst xmlns="http://schemas.openxmlformats.org/spreadsheetml/2006/main" count="1106" uniqueCount="222">
  <si>
    <t>МО</t>
  </si>
  <si>
    <t>Наименование ООО</t>
  </si>
  <si>
    <t>МБОУ СОШ №1 г. Александровск-Сахалинский</t>
  </si>
  <si>
    <t>МБОУ СОШ №2 г. Александровск-Сахалинский</t>
  </si>
  <si>
    <t>МБОУ СОШ №6 г. Александровск-Сахалинский</t>
  </si>
  <si>
    <t>МКООУ СШИ с.Виахту</t>
  </si>
  <si>
    <t>МКОУ СОШ с.Мгачи</t>
  </si>
  <si>
    <t>МКОУ СОШ с. Хоэ</t>
  </si>
  <si>
    <t>МБОУ СОШ №1 г. Анива</t>
  </si>
  <si>
    <t>МОУ СОШ №3 с.Огоньки</t>
  </si>
  <si>
    <t>МБОУ СОШ №4 с.Таранай</t>
  </si>
  <si>
    <t>МБОУ СОШ №5 с. Троицкое</t>
  </si>
  <si>
    <t>МБОУ НОШ №6 с.Троицкое</t>
  </si>
  <si>
    <t>МБОУ НОШ №7 с.Успенское</t>
  </si>
  <si>
    <t>Городской округ "Александровск-Сахалинский"</t>
  </si>
  <si>
    <t>Анивский городской округ</t>
  </si>
  <si>
    <t>Городской округ Долинский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</si>
  <si>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</si>
  <si>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</si>
  <si>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</si>
  <si>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</si>
  <si>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</si>
  <si>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</si>
  <si>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</si>
  <si>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Городской округ «Смирныховский»</t>
  </si>
  <si>
    <t>Северо-Курильский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</si>
  <si>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</si>
  <si>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</si>
  <si>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</si>
  <si>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</si>
  <si>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Южно-Курильский городской округ</t>
  </si>
  <si>
    <t>Городской округ «город Южно-Сахалинск»</t>
  </si>
  <si>
    <t>МБОУ СОШ №2 г. Макарова</t>
  </si>
  <si>
    <t>МОУ ООШ с. Восточное</t>
  </si>
  <si>
    <t>МБОУ СОШ с. Новое</t>
  </si>
  <si>
    <t>МБОУ НОШ с. Поречье</t>
  </si>
  <si>
    <t>МБОУ СОШ № 2 г. Невельск</t>
  </si>
  <si>
    <t>МБОУ СОШ № 3 г. Невельск</t>
  </si>
  <si>
    <t>МБОУ СОШ с. Горнозаводск</t>
  </si>
  <si>
    <t>МБОУ СОШ с. Шебунино</t>
  </si>
  <si>
    <t>МБОУ СОШ г.Северо-курильск</t>
  </si>
  <si>
    <t>Итого по МО</t>
  </si>
  <si>
    <t xml:space="preserve">МБОУ СОШ с. Пензенское </t>
  </si>
  <si>
    <t>МБОУ СОШ № 2 г. Томари</t>
  </si>
  <si>
    <t>МБОУ СОШ с. Арги-Паги</t>
  </si>
  <si>
    <t>МБОУ СОШ с. Ильинское</t>
  </si>
  <si>
    <t>МБОУ СОШ с. Адо-Тымово</t>
  </si>
  <si>
    <t xml:space="preserve">МБОУ СОШ с.Воскресеновка </t>
  </si>
  <si>
    <t xml:space="preserve">МБОУ СОШ с.Kировское </t>
  </si>
  <si>
    <t xml:space="preserve">МБОУ "Начальная школа-детский сад с. Красная Тымь" </t>
  </si>
  <si>
    <t>МБОУ СОШ с.Вал</t>
  </si>
  <si>
    <t xml:space="preserve">МБОУ СОШ № 1 пгт.Ноглики </t>
  </si>
  <si>
    <t xml:space="preserve">МБОУ СОШ № 2 пгт.Ноглики </t>
  </si>
  <si>
    <t xml:space="preserve">МБОУ Гимназия пгт.Ноглики </t>
  </si>
  <si>
    <t>МБОУ СОШ с.Ныш</t>
  </si>
  <si>
    <t>МБОУ школа-интернат с.Некрасовка</t>
  </si>
  <si>
    <t xml:space="preserve">МБОУ СОШ № 1 г. Охи им. А.Е.Буюклы </t>
  </si>
  <si>
    <t xml:space="preserve">МБОУ НОШ № 2 г. Охи им. Г. Г. Светецкого </t>
  </si>
  <si>
    <t>МБОУ ОШ № 4 г.Охи</t>
  </si>
  <si>
    <t>МБОУ СОШ № 5 г. Охи им. А. В. Беляева</t>
  </si>
  <si>
    <t xml:space="preserve">МБОУ СОШ № 7 г. Охи им. Д. М. Карбышева </t>
  </si>
  <si>
    <t xml:space="preserve">МБОУ школа-детский сад с.Тунгор </t>
  </si>
  <si>
    <t xml:space="preserve">МБОУ СОШ пгт.Вахрушев </t>
  </si>
  <si>
    <t xml:space="preserve">МБОУ СОШ с.Восток </t>
  </si>
  <si>
    <t>МКОУ СОШ с.Гастелло</t>
  </si>
  <si>
    <t>МБОУ СОШ с.Леонидово</t>
  </si>
  <si>
    <t xml:space="preserve">МБОУ СОШ с.Малиновка </t>
  </si>
  <si>
    <t>МБОУ СОШ № 1 г.Поронайска</t>
  </si>
  <si>
    <t xml:space="preserve">МБОУ СОШ № 2 г.Поронайска </t>
  </si>
  <si>
    <t>МБОУ школа-интернат № 3 г. Поронайска</t>
  </si>
  <si>
    <t xml:space="preserve">МБОУ СОШ № 7 г.Поронайска </t>
  </si>
  <si>
    <t xml:space="preserve">МБОУ СОШ № 8 г.Поронайска </t>
  </si>
  <si>
    <t xml:space="preserve">МБОУ В(С)ОШ г.Поронайска </t>
  </si>
  <si>
    <t xml:space="preserve">МКОУ СОШ с. Тихменево </t>
  </si>
  <si>
    <t xml:space="preserve">МБОУ СОШ с.Молодежное </t>
  </si>
  <si>
    <t xml:space="preserve">МБОУ СОШ № 1 пгт.Тымовское </t>
  </si>
  <si>
    <t xml:space="preserve">МБОУ СОШ № 3 пгт. Тымовское </t>
  </si>
  <si>
    <t xml:space="preserve">МБОУ "Начальная школа - детский сад с. Чир-Унвд" </t>
  </si>
  <si>
    <t>МБОУ СОШ с.Ясное</t>
  </si>
  <si>
    <t xml:space="preserve">МБОУ СОШ с.Буюклы </t>
  </si>
  <si>
    <t xml:space="preserve">МБОУ СОШ с. Онор </t>
  </si>
  <si>
    <t xml:space="preserve">МБОУ СОШ с.Первомайск </t>
  </si>
  <si>
    <t xml:space="preserve">МБОУ В (с)ОШ №2 п.г.т. Смирных </t>
  </si>
  <si>
    <t xml:space="preserve">ГКОУ "Школа-интернат" "Радуга"" </t>
  </si>
  <si>
    <t xml:space="preserve">МБОУ СОШ пгт. Смирных </t>
  </si>
  <si>
    <t xml:space="preserve">МБОУ СОШ с. Бошняково имени Дорошенкова П.И. </t>
  </si>
  <si>
    <t xml:space="preserve">МБОУ СОШ с. Краснополье </t>
  </si>
  <si>
    <t xml:space="preserve">МБОУ СОШ с.Лесогорское </t>
  </si>
  <si>
    <t xml:space="preserve">МБОУ ООШ с. Никольское </t>
  </si>
  <si>
    <t>МБОУ СОШ с. Поречье</t>
  </si>
  <si>
    <t xml:space="preserve">МБОУ СОШ № 1 г.Углегорска </t>
  </si>
  <si>
    <t xml:space="preserve">МБОУ ООШ № 2 г. Углегорска </t>
  </si>
  <si>
    <t xml:space="preserve">МБОУ СОШ № 5 г. Углегорска </t>
  </si>
  <si>
    <t xml:space="preserve">МБОУ НОШЭР г. Углегорска </t>
  </si>
  <si>
    <t xml:space="preserve">МБОУ ООШ № 1 пгт. Шахтерск </t>
  </si>
  <si>
    <t xml:space="preserve">МБОУ СОШ № 2 пгт. Шахтерск </t>
  </si>
  <si>
    <t xml:space="preserve">МБОУ СОШ с.Костромское </t>
  </si>
  <si>
    <t>МБОУ ООШ с.Пионеры</t>
  </si>
  <si>
    <t>МАОУ СОШ с. Правда</t>
  </si>
  <si>
    <t>МАОУ СОШ №1 г.Холмск</t>
  </si>
  <si>
    <t xml:space="preserve">МАОУ СОШ №6 г.Холмск </t>
  </si>
  <si>
    <t xml:space="preserve">МАОУ СОШ №8 г.Холмска </t>
  </si>
  <si>
    <t xml:space="preserve">МАОУ СОШ № 9 г. Холмска </t>
  </si>
  <si>
    <t xml:space="preserve">МСКОУ г.Холмск </t>
  </si>
  <si>
    <t>МКОУ О(С)ОШ г.Холмск</t>
  </si>
  <si>
    <t xml:space="preserve">МАОУ Лицей "Надежда" г.Холмска </t>
  </si>
  <si>
    <t xml:space="preserve">МАОУ СОШ с.Чапланово </t>
  </si>
  <si>
    <t xml:space="preserve">МАОУ СОШ села Чехова </t>
  </si>
  <si>
    <t>МАОУ СОШ с.Яблочное</t>
  </si>
  <si>
    <t xml:space="preserve">МБОУ "СОШ с. Дубовое" </t>
  </si>
  <si>
    <t xml:space="preserve">СОШ с. Крабозаводское </t>
  </si>
  <si>
    <t xml:space="preserve">СОШ с. Малокурильское </t>
  </si>
  <si>
    <t xml:space="preserve">СОШ Южно-Курильск </t>
  </si>
  <si>
    <t xml:space="preserve">Центр Образования Южно-Курильск </t>
  </si>
  <si>
    <t>МБОУ СОШ № 34 с. Березняки</t>
  </si>
  <si>
    <t xml:space="preserve">МАОУ СОШ № 19 с. Дальнее </t>
  </si>
  <si>
    <t xml:space="preserve">МБОУ СОШ № 30 п/р Луговое </t>
  </si>
  <si>
    <t xml:space="preserve">МАОУ СОШ №31 города Южно-Сахалинска </t>
  </si>
  <si>
    <t xml:space="preserve">МАОУ СОШ №32 города Южно-Сахалинска </t>
  </si>
  <si>
    <t>МБОУ СОШ № 18 села Синегорск</t>
  </si>
  <si>
    <t xml:space="preserve">МКОУ ВСОШ №1 г.Южно-Сахалинска </t>
  </si>
  <si>
    <t>МБОУ СОШ № 1 г. Южно-Сахалинска</t>
  </si>
  <si>
    <t xml:space="preserve">МАОУ СОШ № 11 г. Южно-Сахалинска </t>
  </si>
  <si>
    <t xml:space="preserve">МАОУ СОШ № 13 имени П.А. Леонова города Южно-Сахалинска </t>
  </si>
  <si>
    <t xml:space="preserve">МБОУ ООШ №14 г. Южно-Сахалинска </t>
  </si>
  <si>
    <t xml:space="preserve">МБОУ СОШ № 16 г. Южно-Сахалинска </t>
  </si>
  <si>
    <t xml:space="preserve">МКОУ Вечерняя школа № 2 г. Южно-Сахалинска </t>
  </si>
  <si>
    <t xml:space="preserve">МАОУ СОШ № 20 г.Южно-Сахалинска </t>
  </si>
  <si>
    <t xml:space="preserve">МБОУ НОШ № 21 г. Южно-Сахалинска </t>
  </si>
  <si>
    <t xml:space="preserve">МБОУ СОШ №22 города Южно-Сахалинска </t>
  </si>
  <si>
    <t xml:space="preserve">МБОУ СОШ № 23 г. Южно-Сахалинска </t>
  </si>
  <si>
    <t xml:space="preserve">МАОУ СОШ №26 г. Южно-Сахалинска </t>
  </si>
  <si>
    <t xml:space="preserve">МАОУ СОШ №3 г. Южно-Сахалинска </t>
  </si>
  <si>
    <t xml:space="preserve">МБОУ СОШ № 4 г. Южно-Сахалинска </t>
  </si>
  <si>
    <t xml:space="preserve">МБОУ СОШ № 5 г. Южно-Сахалинска </t>
  </si>
  <si>
    <t xml:space="preserve">МАОУ СОШ № 6 г. Южно-Сахалинска </t>
  </si>
  <si>
    <t xml:space="preserve">МАОУ НОШ № 7 г. Южно-Сахалинска </t>
  </si>
  <si>
    <t xml:space="preserve">МАОУ СОШ №8 им. генерал-лейтенанта В.Г. Асапова города Южно-Сахалинска </t>
  </si>
  <si>
    <t>МАОУ Восточная гимназия г.Южно-Сахалинска</t>
  </si>
  <si>
    <t xml:space="preserve">МБОУ Кадетская школа города Южно-Сахалинска </t>
  </si>
  <si>
    <t>МАОУ Гимназия №1 им.А.С.Пушкина</t>
  </si>
  <si>
    <t xml:space="preserve">МАОУ Гимназия № 2 г. Южно-Сахалинска </t>
  </si>
  <si>
    <t>МАОУ Гимназия № 3 г. Южно-Сахалинска</t>
  </si>
  <si>
    <t>МАОУ Лицей № 1 г. Южно-Сахалинска</t>
  </si>
  <si>
    <t>МАОУ Лицей № 2 г. Южно-Сахалинска</t>
  </si>
  <si>
    <t xml:space="preserve">МБОУ Коррекционная школа "Надежда" г. Южно-Сахалинска </t>
  </si>
  <si>
    <t xml:space="preserve">ЧНОШ "КБ Бридж" (ИП Ким А.Д.) </t>
  </si>
  <si>
    <t xml:space="preserve">СКШИ г.Долинск </t>
  </si>
  <si>
    <t xml:space="preserve">МБОУ СОШ с.Красногорск </t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</si>
  <si>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№ 1 г. Долинска </t>
    </r>
  </si>
  <si>
    <r>
      <t xml:space="preserve">МБОУ </t>
    </r>
    <r>
      <rPr>
        <sz val="11"/>
        <rFont val="Calibri"/>
        <family val="2"/>
        <charset val="204"/>
        <scheme val="minor"/>
      </rPr>
      <t>СОШ № 2 г. Долинска</t>
    </r>
  </si>
  <si>
    <r>
      <t xml:space="preserve">МБОУ </t>
    </r>
    <r>
      <rPr>
        <sz val="11"/>
        <rFont val="Calibri"/>
        <family val="2"/>
        <charset val="204"/>
        <scheme val="minor"/>
      </rPr>
      <t>СОШ с. Быков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</si>
  <si>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Взморье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</si>
  <si>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Покровка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</si>
  <si>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Советское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</si>
  <si>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Сокол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</si>
  <si>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Стародубское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</si>
  <si>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с.Углезаводск </t>
    </r>
  </si>
  <si>
    <r>
      <t xml:space="preserve">МБОУ СОШ </t>
    </r>
    <r>
      <rPr>
        <sz val="11"/>
        <rFont val="Calibri"/>
        <family val="2"/>
        <charset val="204"/>
        <scheme val="minor"/>
      </rPr>
      <t>г.Курильска</t>
    </r>
  </si>
  <si>
    <r>
      <t>МБОУ СОШ  с.</t>
    </r>
    <r>
      <rPr>
        <sz val="11"/>
        <rFont val="Calibri"/>
        <family val="2"/>
        <charset val="204"/>
        <scheme val="minor"/>
      </rPr>
      <t xml:space="preserve">Буревесник </t>
    </r>
  </si>
  <si>
    <r>
      <t>МБОУ СОШ  с</t>
    </r>
    <r>
      <rPr>
        <sz val="11"/>
        <rFont val="Calibri"/>
        <family val="2"/>
        <charset val="204"/>
        <scheme val="minor"/>
      </rPr>
      <t xml:space="preserve">.Рейдово </t>
    </r>
  </si>
  <si>
    <r>
      <t>МБОУ СОШ  с.</t>
    </r>
    <r>
      <rPr>
        <sz val="11"/>
        <rFont val="Calibri"/>
        <family val="2"/>
        <charset val="204"/>
        <scheme val="minor"/>
      </rPr>
      <t xml:space="preserve">Горячие Ключи </t>
    </r>
  </si>
  <si>
    <t>закрыта</t>
  </si>
  <si>
    <t>Показатель 1</t>
  </si>
  <si>
    <t>Статус форм ФСН на 01.03.2021</t>
  </si>
  <si>
    <r>
      <rPr>
        <b/>
        <sz val="10"/>
        <rFont val="Arial"/>
        <family val="2"/>
        <charset val="204"/>
      </rPr>
      <t xml:space="preserve">Учебный год: </t>
    </r>
    <r>
      <rPr>
        <sz val="10"/>
        <rFont val="Arial"/>
        <family val="2"/>
        <charset val="204"/>
      </rPr>
      <t>2020/2021</t>
    </r>
  </si>
  <si>
    <r>
      <rPr>
        <b/>
        <sz val="10"/>
        <rFont val="Arial"/>
        <family val="2"/>
        <charset val="204"/>
      </rPr>
      <t xml:space="preserve">Форма ФГСН: </t>
    </r>
    <r>
      <rPr>
        <sz val="10"/>
        <rFont val="Arial"/>
        <family val="2"/>
        <charset val="204"/>
      </rPr>
      <t>ОО-1</t>
    </r>
  </si>
  <si>
    <r>
      <rPr>
        <b/>
        <sz val="10"/>
        <rFont val="Arial"/>
        <family val="2"/>
        <charset val="204"/>
      </rPr>
      <t xml:space="preserve">Вид отчёта: </t>
    </r>
    <r>
      <rPr>
        <sz val="10"/>
        <rFont val="Arial"/>
        <family val="2"/>
        <charset val="204"/>
      </rPr>
      <t>Подробный</t>
    </r>
  </si>
  <si>
    <r>
      <rPr>
        <b/>
        <sz val="10"/>
        <rFont val="Arial"/>
        <family val="2"/>
        <charset val="204"/>
      </rPr>
      <t xml:space="preserve">Свод: </t>
    </r>
    <r>
      <rPr>
        <sz val="10"/>
        <rFont val="Arial"/>
        <family val="2"/>
        <charset val="204"/>
      </rPr>
      <t>по строкам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</si>
  <si>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1.3. Сведения о численности обучающихся по образовательным программам</t>
    </r>
  </si>
  <si>
    <r>
      <rPr>
        <b/>
        <sz val="10"/>
        <rFont val="Arial"/>
        <family val="2"/>
        <charset val="204"/>
      </rPr>
      <t xml:space="preserve">Графа: </t>
    </r>
    <r>
      <rPr>
        <sz val="10"/>
        <rFont val="Arial"/>
        <family val="2"/>
        <charset val="204"/>
      </rPr>
      <t>Численность обучающихся по образовательным программам - всего, человек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</si>
  <si>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2.3.1. Числ. обуч. с исп. сет. формы реализ. образ. программ, с примен. электрон. обучения и дистанц. образ. технологий. Обуч. по индивид. учебным планам, на дому и в медиц. организ. (классы очного обучения)</t>
    </r>
  </si>
  <si>
    <r>
      <rPr>
        <b/>
        <sz val="10"/>
        <rFont val="Arial"/>
        <family val="2"/>
        <charset val="204"/>
      </rPr>
      <t xml:space="preserve">Графа: </t>
    </r>
    <r>
      <rPr>
        <sz val="10"/>
        <rFont val="Arial"/>
        <family val="2"/>
        <charset val="204"/>
      </rPr>
      <t>Все классы, кроме классов для обучающихся с ограниченными возможностями здоровья - Всего</t>
    </r>
  </si>
  <si>
    <t>Кол-во обучающихся по разделу 1</t>
  </si>
  <si>
    <t>Кол-во обучающихся по разделу 2</t>
  </si>
  <si>
    <t>Кол-во обучающихся по программам образования обучающихся с умственной отсталостью (интеллектуальными нарушениями)</t>
  </si>
  <si>
    <t>Кол-во обучающихся по программам НОО</t>
  </si>
  <si>
    <t>Кол-во обучающихся по программам ООО</t>
  </si>
  <si>
    <t>Кол-во обучающихся по программам СОО</t>
  </si>
  <si>
    <r>
      <rPr>
        <b/>
        <sz val="10"/>
        <rFont val="Arial"/>
        <family val="2"/>
        <charset val="204"/>
      </rPr>
      <t xml:space="preserve">Форма ФГСН: </t>
    </r>
    <r>
      <rPr>
        <sz val="10"/>
        <rFont val="Arial"/>
        <family val="2"/>
        <charset val="204"/>
      </rPr>
      <t>ОО-1</t>
    </r>
  </si>
  <si>
    <r>
      <rPr>
        <b/>
        <sz val="10"/>
        <rFont val="Arial"/>
        <family val="2"/>
        <charset val="204"/>
      </rPr>
      <t xml:space="preserve">Вид отчёта: </t>
    </r>
    <r>
      <rPr>
        <sz val="10"/>
        <rFont val="Arial"/>
        <family val="2"/>
        <charset val="204"/>
      </rPr>
      <t>Подробный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</si>
  <si>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2.4.1. Сведения о классах, классах-комплектах (классы очного обучения)</t>
    </r>
  </si>
  <si>
    <r>
      <rPr>
        <b/>
        <sz val="10"/>
        <rFont val="Arial"/>
        <family val="2"/>
        <charset val="204"/>
      </rPr>
      <t xml:space="preserve">Свод: </t>
    </r>
    <r>
      <rPr>
        <sz val="10"/>
        <rFont val="Arial"/>
        <family val="2"/>
        <charset val="204"/>
      </rPr>
      <t>по строкам</t>
    </r>
  </si>
  <si>
    <r>
      <rPr>
        <b/>
        <sz val="10"/>
        <rFont val="Arial"/>
        <family val="2"/>
        <charset val="204"/>
      </rPr>
      <t xml:space="preserve">Графа: </t>
    </r>
    <r>
      <rPr>
        <sz val="10"/>
        <rFont val="Arial"/>
        <family val="2"/>
        <charset val="204"/>
      </rPr>
      <t>Всего классов и классов-комплектов (сумма гр. 4, 5)</t>
    </r>
  </si>
  <si>
    <r>
      <rPr>
        <b/>
        <sz val="10"/>
        <rFont val="Arial"/>
        <family val="2"/>
        <charset val="204"/>
      </rPr>
      <t xml:space="preserve">Учебный год: </t>
    </r>
    <r>
      <rPr>
        <sz val="10"/>
        <rFont val="Arial"/>
        <family val="2"/>
        <charset val="204"/>
      </rPr>
      <t>2020/2021</t>
    </r>
  </si>
  <si>
    <t>Всего классов и классов-комплектов</t>
  </si>
  <si>
    <t>Всего классов и классов-комплектов (очного обучения)</t>
  </si>
  <si>
    <t>Всего классов и классов-комплектов (заочного обучения)</t>
  </si>
  <si>
    <t>Всего классов и классов-комплектов (очно-заочного обучения)</t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</si>
  <si>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2.4.2. Сведения о классах, классах-комплектах (классы очно-заочного обучения)</t>
    </r>
  </si>
  <si>
    <t>Всего классов из ОО-1</t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</si>
  <si>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3.1. Распределение численности персонала по уровню образования и полу</t>
    </r>
  </si>
  <si>
    <r>
      <rPr>
        <b/>
        <sz val="10"/>
        <rFont val="Arial"/>
        <family val="2"/>
        <charset val="204"/>
      </rPr>
      <t xml:space="preserve">Графа: </t>
    </r>
    <r>
      <rPr>
        <sz val="10"/>
        <rFont val="Arial"/>
        <family val="2"/>
        <charset val="204"/>
      </rPr>
      <t>Всего, человек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</si>
  <si>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2.4.3. Сведения о классах, классах-комплектах (классы заочного обучения)</t>
    </r>
  </si>
  <si>
    <t>Численность учителей</t>
  </si>
  <si>
    <t>Всего учителей по ОО-1</t>
  </si>
  <si>
    <t>Кол-во обучающихся из ОО-1</t>
  </si>
  <si>
    <t>открыта</t>
  </si>
  <si>
    <t>Показатель 6</t>
  </si>
  <si>
    <t>Всего классов для обучающихся с ОВЗ</t>
  </si>
  <si>
    <t>Итоговый показатель</t>
  </si>
  <si>
    <t>МАОУ СОШ № 1 г. Корсакова</t>
  </si>
  <si>
    <t>МАОУ  СОШ № 2 г. Корсакова</t>
  </si>
  <si>
    <t>МАОУ  СОШ № 4 г. Корсакова</t>
  </si>
  <si>
    <r>
      <t xml:space="preserve">МАОУ  </t>
    </r>
    <r>
      <rPr>
        <sz val="11"/>
        <rFont val="Calibri"/>
        <family val="2"/>
        <charset val="204"/>
        <scheme val="minor"/>
      </rPr>
      <t>НОШ № 5 г.Корсакова</t>
    </r>
  </si>
  <si>
    <t>МАОУ  СОШ № 6 г. Корсакова</t>
  </si>
  <si>
    <t>МАОУ  СОШ с. Дачное</t>
  </si>
  <si>
    <t>МАОУ  СОШ с. Соловьевка</t>
  </si>
  <si>
    <t>МАОУ  СОШ с. Чапаево</t>
  </si>
  <si>
    <t>МАОУ  СОШ с. Раздольное</t>
  </si>
  <si>
    <t>МАОУ  СОШ с. Новиково</t>
  </si>
  <si>
    <t>МАОУ  СОШ с.Озерское</t>
  </si>
  <si>
    <t>МБОУ СОШ №2 г. Анива</t>
  </si>
  <si>
    <t>МБОУ НОШ г. Макарова</t>
  </si>
  <si>
    <t>МАОУ СОШ № 3 г. Корсакова имени А.А.Булгакова</t>
  </si>
  <si>
    <t>Показатель 2 (соответствие раздела 1 и раздела 2)</t>
  </si>
  <si>
    <t>Показатель 3 (соответствие раздела 2 в СГО и раздела 2 в ОО-1)</t>
  </si>
  <si>
    <t>Показатель 4 (соответствие раздела 1 в СГО и   ОО-1)</t>
  </si>
  <si>
    <t>Показатель 5</t>
  </si>
  <si>
    <t>МБОУ СОШ с.Победино</t>
  </si>
  <si>
    <t>ГКОУШИ г.Поронайск</t>
  </si>
  <si>
    <t>СГКСУВОУ зт с. Костромское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</si>
</sst>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11111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1"/>
      <color rgb="FF111111"/>
      <name val="Cambria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EDB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</cellStyleXfs>
  <cellXfs count="53">
    <xf numFmtId="0" fontId="0" fillId="0" borderId="0" xfId="0"/>
    <xf numFmtId="0" fontId="14" fillId="0" borderId="0" xfId="0" applyFont="1"/>
    <xf numFmtId="0" fontId="9" fillId="0" borderId="0" xfId="0" applyFont="1"/>
    <xf numFmtId="0" fontId="9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/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20" fillId="4" borderId="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18" fillId="10" borderId="3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18" fillId="6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" fontId="18" fillId="1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20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2" fillId="2" borderId="1" xfId="0" applyFont="1" applyFill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1" fillId="11" borderId="1" xfId="0" applyFont="1" applyFill="1" applyBorder="1" applyAlignment="1">
      <alignment horizontal="center" vertical="center" wrapText="1"/>
    </xf>
    <xf numFmtId="1" fontId="18" fillId="12" borderId="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2 3 2" xfId="5"/>
    <cellStyle name="Обычный 2 4" xfId="2"/>
  </cellStyles>
  <dxfs count="0"/>
  <tableStyles count="0" defaultTableStyle="TableStyleMedium2" defaultPivotStyle="PivotStyleLight16"/>
  <colors>
    <mruColors>
      <color rgb="FFDFC9EF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84"/>
  <sheetViews>
    <sheetView tabSelected="1" zoomScale="69" zoomScaleNormal="69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139" sqref="T139"/>
    </sheetView>
  </sheetViews>
  <sheetFormatPr defaultColWidth="9.140625" defaultRowHeight="15" x14ac:dyDescent="0.25"/>
  <cols>
    <col min="1" max="1" width="46.28515625" style="2" customWidth="1"/>
    <col min="2" max="2" width="4.85546875" style="7" customWidth="1"/>
    <col min="3" max="3" width="40.28515625" style="2" customWidth="1"/>
    <col min="4" max="4" width="14.85546875" style="7" customWidth="1"/>
    <col min="5" max="8" width="14.42578125" style="7" customWidth="1"/>
    <col min="9" max="9" width="16.28515625" style="7" customWidth="1"/>
    <col min="10" max="11" width="14.42578125" style="7" customWidth="1"/>
    <col min="12" max="12" width="12.5703125" style="7" customWidth="1"/>
    <col min="13" max="20" width="14.42578125" style="7" customWidth="1"/>
    <col min="21" max="21" width="12.28515625" style="7" customWidth="1"/>
    <col min="22" max="22" width="14.42578125" style="7" customWidth="1"/>
    <col min="23" max="23" width="17.140625" style="7" customWidth="1"/>
    <col min="24" max="24" width="12.7109375" style="7" customWidth="1"/>
    <col min="25" max="26" width="14.42578125" style="7" customWidth="1"/>
    <col min="27" max="16384" width="9.140625" style="2"/>
  </cols>
  <sheetData>
    <row r="1" spans="1:26" hidden="1" x14ac:dyDescent="0.25">
      <c r="F1" t="s">
        <v>165</v>
      </c>
      <c r="K1" t="s">
        <v>165</v>
      </c>
      <c r="L1"/>
      <c r="P1" s="15" t="s">
        <v>184</v>
      </c>
      <c r="Q1" t="s">
        <v>184</v>
      </c>
      <c r="R1" t="s">
        <v>184</v>
      </c>
      <c r="S1"/>
      <c r="T1"/>
      <c r="U1"/>
      <c r="W1" t="s">
        <v>184</v>
      </c>
      <c r="X1"/>
    </row>
    <row r="2" spans="1:26" hidden="1" x14ac:dyDescent="0.25">
      <c r="F2" t="s">
        <v>166</v>
      </c>
      <c r="K2" t="s">
        <v>166</v>
      </c>
      <c r="L2"/>
      <c r="P2" s="15" t="s">
        <v>179</v>
      </c>
      <c r="Q2" t="s">
        <v>179</v>
      </c>
      <c r="R2" t="s">
        <v>179</v>
      </c>
      <c r="S2"/>
      <c r="T2"/>
      <c r="U2"/>
      <c r="W2" t="s">
        <v>179</v>
      </c>
      <c r="X2"/>
    </row>
    <row r="3" spans="1:26" hidden="1" x14ac:dyDescent="0.25">
      <c r="F3" t="s">
        <v>167</v>
      </c>
      <c r="K3" t="s">
        <v>167</v>
      </c>
      <c r="L3"/>
      <c r="P3" s="15" t="s">
        <v>180</v>
      </c>
      <c r="Q3" t="s">
        <v>180</v>
      </c>
      <c r="R3" t="s">
        <v>180</v>
      </c>
      <c r="S3"/>
      <c r="T3"/>
      <c r="U3"/>
      <c r="W3" t="s">
        <v>180</v>
      </c>
      <c r="X3"/>
    </row>
    <row r="4" spans="1:26" hidden="1" x14ac:dyDescent="0.25">
      <c r="F4" t="s">
        <v>169</v>
      </c>
      <c r="K4" t="s">
        <v>171</v>
      </c>
      <c r="L4"/>
      <c r="P4" s="15" t="s">
        <v>181</v>
      </c>
      <c r="Q4" t="s">
        <v>189</v>
      </c>
      <c r="R4" t="s">
        <v>193</v>
      </c>
      <c r="S4"/>
      <c r="T4"/>
      <c r="U4"/>
      <c r="W4" t="s">
        <v>191</v>
      </c>
      <c r="X4"/>
    </row>
    <row r="5" spans="1:26" hidden="1" x14ac:dyDescent="0.25">
      <c r="F5" t="s">
        <v>168</v>
      </c>
      <c r="K5" t="s">
        <v>168</v>
      </c>
      <c r="L5"/>
      <c r="P5" s="15" t="s">
        <v>182</v>
      </c>
      <c r="Q5" t="s">
        <v>182</v>
      </c>
      <c r="R5" t="s">
        <v>182</v>
      </c>
      <c r="S5"/>
      <c r="T5"/>
      <c r="U5"/>
      <c r="W5" t="s">
        <v>182</v>
      </c>
      <c r="X5"/>
    </row>
    <row r="6" spans="1:26" hidden="1" x14ac:dyDescent="0.25">
      <c r="F6" t="s">
        <v>170</v>
      </c>
      <c r="K6" t="s">
        <v>172</v>
      </c>
      <c r="L6"/>
      <c r="P6" s="15" t="s">
        <v>183</v>
      </c>
      <c r="Q6" t="s">
        <v>183</v>
      </c>
      <c r="R6" t="s">
        <v>183</v>
      </c>
      <c r="S6"/>
      <c r="T6"/>
      <c r="U6"/>
      <c r="W6" t="s">
        <v>192</v>
      </c>
      <c r="X6"/>
    </row>
    <row r="7" spans="1:26" s="35" customFormat="1" ht="115.5" customHeight="1" x14ac:dyDescent="0.2">
      <c r="A7" s="31" t="s">
        <v>0</v>
      </c>
      <c r="B7" s="31"/>
      <c r="C7" s="31" t="s">
        <v>1</v>
      </c>
      <c r="D7" s="32" t="s">
        <v>164</v>
      </c>
      <c r="E7" s="51" t="s">
        <v>163</v>
      </c>
      <c r="F7" s="32" t="s">
        <v>176</v>
      </c>
      <c r="G7" s="32" t="s">
        <v>177</v>
      </c>
      <c r="H7" s="32" t="s">
        <v>178</v>
      </c>
      <c r="I7" s="32" t="s">
        <v>175</v>
      </c>
      <c r="J7" s="32" t="s">
        <v>173</v>
      </c>
      <c r="K7" s="32" t="s">
        <v>174</v>
      </c>
      <c r="L7" s="34" t="s">
        <v>196</v>
      </c>
      <c r="M7" s="51" t="s">
        <v>215</v>
      </c>
      <c r="N7" s="51" t="s">
        <v>216</v>
      </c>
      <c r="O7" s="51" t="s">
        <v>217</v>
      </c>
      <c r="P7" s="32" t="s">
        <v>186</v>
      </c>
      <c r="Q7" s="32" t="s">
        <v>188</v>
      </c>
      <c r="R7" s="32" t="s">
        <v>187</v>
      </c>
      <c r="S7" s="32" t="s">
        <v>199</v>
      </c>
      <c r="T7" s="32" t="s">
        <v>185</v>
      </c>
      <c r="U7" s="34" t="s">
        <v>190</v>
      </c>
      <c r="V7" s="51" t="s">
        <v>218</v>
      </c>
      <c r="W7" s="32" t="s">
        <v>194</v>
      </c>
      <c r="X7" s="34" t="s">
        <v>195</v>
      </c>
      <c r="Y7" s="51" t="s">
        <v>198</v>
      </c>
      <c r="Z7" s="51" t="s">
        <v>200</v>
      </c>
    </row>
    <row r="8" spans="1:26" s="1" customFormat="1" ht="14.25" customHeight="1" x14ac:dyDescent="0.2">
      <c r="A8" s="16"/>
      <c r="B8" s="17"/>
      <c r="C8" s="17"/>
      <c r="D8" s="18"/>
      <c r="E8" s="18">
        <v>3</v>
      </c>
      <c r="F8" s="19"/>
      <c r="G8" s="19"/>
      <c r="H8" s="19"/>
      <c r="I8" s="19"/>
      <c r="J8" s="20"/>
      <c r="K8" s="20"/>
      <c r="L8" s="20"/>
      <c r="M8" s="18">
        <v>1</v>
      </c>
      <c r="N8" s="18">
        <v>1</v>
      </c>
      <c r="O8" s="18">
        <v>1</v>
      </c>
      <c r="P8" s="19"/>
      <c r="Q8" s="20"/>
      <c r="R8" s="20"/>
      <c r="S8" s="20"/>
      <c r="T8" s="20"/>
      <c r="U8" s="20"/>
      <c r="V8" s="18"/>
      <c r="W8" s="19"/>
      <c r="X8" s="20"/>
      <c r="Y8" s="18">
        <v>1</v>
      </c>
      <c r="Z8" s="18">
        <f>E8+M8+N8+O8+V8+Y8</f>
        <v>7</v>
      </c>
    </row>
    <row r="9" spans="1:26" s="11" customFormat="1" ht="30" customHeight="1" x14ac:dyDescent="0.25">
      <c r="A9" s="12" t="s">
        <v>14</v>
      </c>
      <c r="B9" s="13">
        <v>1</v>
      </c>
      <c r="C9" s="14" t="s">
        <v>2</v>
      </c>
      <c r="D9" s="28" t="s">
        <v>162</v>
      </c>
      <c r="E9" s="52">
        <f>IF(D9="закрыта",3,0)</f>
        <v>3</v>
      </c>
      <c r="F9" s="23">
        <v>96</v>
      </c>
      <c r="G9" s="23">
        <v>164</v>
      </c>
      <c r="H9" s="23">
        <v>47</v>
      </c>
      <c r="I9" s="23">
        <v>11</v>
      </c>
      <c r="J9" s="21">
        <f>SUM(F9:I9)</f>
        <v>318</v>
      </c>
      <c r="K9" s="22">
        <v>318</v>
      </c>
      <c r="L9" s="21">
        <v>318</v>
      </c>
      <c r="M9" s="52">
        <f>IF(AND(K9=J9,J9&lt;&gt;0),1,0)</f>
        <v>1</v>
      </c>
      <c r="N9" s="52">
        <f>IF(L9=K9,1,0)</f>
        <v>1</v>
      </c>
      <c r="O9" s="52">
        <f>IF(J9=L9,1,0)</f>
        <v>1</v>
      </c>
      <c r="P9" s="23">
        <v>13</v>
      </c>
      <c r="Q9" s="22"/>
      <c r="R9" s="22"/>
      <c r="S9" s="22"/>
      <c r="T9" s="22">
        <f t="shared" ref="T9:T73" si="0">SUM(P9:S9)</f>
        <v>13</v>
      </c>
      <c r="U9" s="22">
        <v>13</v>
      </c>
      <c r="V9" s="52">
        <f>IF(T9=U9,1,0)</f>
        <v>1</v>
      </c>
      <c r="W9" s="23">
        <v>23</v>
      </c>
      <c r="X9" s="24">
        <v>23</v>
      </c>
      <c r="Y9" s="52">
        <f>IF(W9=X9,1,0)</f>
        <v>1</v>
      </c>
      <c r="Z9" s="52">
        <f>E9+M9+N9+O9+V9+Y9</f>
        <v>8</v>
      </c>
    </row>
    <row r="10" spans="1:26" s="11" customFormat="1" ht="30" customHeight="1" x14ac:dyDescent="0.25">
      <c r="A10" s="8" t="s">
        <v>14</v>
      </c>
      <c r="B10" s="9">
        <v>2</v>
      </c>
      <c r="C10" s="10" t="s">
        <v>3</v>
      </c>
      <c r="D10" s="28" t="s">
        <v>162</v>
      </c>
      <c r="E10" s="52">
        <f t="shared" ref="E10:E73" si="1">IF(D10="закрыта",3,0)</f>
        <v>3</v>
      </c>
      <c r="F10" s="26">
        <v>137</v>
      </c>
      <c r="G10" s="26">
        <v>170</v>
      </c>
      <c r="H10" s="26">
        <v>30</v>
      </c>
      <c r="I10" s="26">
        <v>14</v>
      </c>
      <c r="J10" s="21">
        <f t="shared" ref="J10:J72" si="2">SUM(F10:I10)</f>
        <v>351</v>
      </c>
      <c r="K10" s="22">
        <v>351</v>
      </c>
      <c r="L10" s="27">
        <v>351</v>
      </c>
      <c r="M10" s="52">
        <f t="shared" ref="M10:M73" si="3">IF(AND(K10=J10,J10&lt;&gt;0),1,0)</f>
        <v>1</v>
      </c>
      <c r="N10" s="52">
        <f t="shared" ref="N10:N14" si="4">IF(L10=K10,1,0)</f>
        <v>1</v>
      </c>
      <c r="O10" s="52">
        <f t="shared" ref="O10:O14" si="5">IF(J10=L10,1,0)</f>
        <v>1</v>
      </c>
      <c r="P10" s="23">
        <v>17</v>
      </c>
      <c r="Q10" s="22"/>
      <c r="R10" s="22"/>
      <c r="S10" s="22"/>
      <c r="T10" s="22">
        <f t="shared" si="0"/>
        <v>17</v>
      </c>
      <c r="U10" s="22">
        <v>17</v>
      </c>
      <c r="V10" s="52">
        <f t="shared" ref="V10:V73" si="6">IF(T10=U10,1,0)</f>
        <v>1</v>
      </c>
      <c r="W10" s="23">
        <v>23</v>
      </c>
      <c r="X10" s="24">
        <v>23</v>
      </c>
      <c r="Y10" s="52">
        <f t="shared" ref="Y10:Y73" si="7">IF(W10=X10,1,0)</f>
        <v>1</v>
      </c>
      <c r="Z10" s="52">
        <f t="shared" ref="Z10:Z73" si="8">E10+M10+N10+O10+V10+Y10</f>
        <v>8</v>
      </c>
    </row>
    <row r="11" spans="1:26" s="11" customFormat="1" ht="30" customHeight="1" x14ac:dyDescent="0.25">
      <c r="A11" s="8" t="s">
        <v>14</v>
      </c>
      <c r="B11" s="13">
        <v>3</v>
      </c>
      <c r="C11" s="10" t="s">
        <v>4</v>
      </c>
      <c r="D11" s="28" t="s">
        <v>162</v>
      </c>
      <c r="E11" s="52">
        <f t="shared" si="1"/>
        <v>3</v>
      </c>
      <c r="F11" s="23">
        <v>135</v>
      </c>
      <c r="G11" s="23">
        <v>181</v>
      </c>
      <c r="H11" s="23">
        <v>14</v>
      </c>
      <c r="I11" s="23">
        <v>8</v>
      </c>
      <c r="J11" s="21">
        <f t="shared" si="2"/>
        <v>338</v>
      </c>
      <c r="K11" s="22">
        <v>338</v>
      </c>
      <c r="L11" s="21">
        <v>338</v>
      </c>
      <c r="M11" s="52">
        <f t="shared" si="3"/>
        <v>1</v>
      </c>
      <c r="N11" s="52">
        <f t="shared" si="4"/>
        <v>1</v>
      </c>
      <c r="O11" s="52">
        <f t="shared" si="5"/>
        <v>1</v>
      </c>
      <c r="P11" s="23">
        <v>16</v>
      </c>
      <c r="Q11" s="22"/>
      <c r="R11" s="22"/>
      <c r="S11" s="22"/>
      <c r="T11" s="22">
        <f t="shared" si="0"/>
        <v>16</v>
      </c>
      <c r="U11" s="22">
        <v>16</v>
      </c>
      <c r="V11" s="52">
        <f t="shared" si="6"/>
        <v>1</v>
      </c>
      <c r="W11" s="23">
        <v>25</v>
      </c>
      <c r="X11" s="24">
        <v>25</v>
      </c>
      <c r="Y11" s="52">
        <f t="shared" si="7"/>
        <v>1</v>
      </c>
      <c r="Z11" s="52">
        <f t="shared" si="8"/>
        <v>8</v>
      </c>
    </row>
    <row r="12" spans="1:26" s="11" customFormat="1" ht="30" customHeight="1" x14ac:dyDescent="0.25">
      <c r="A12" s="8" t="s">
        <v>14</v>
      </c>
      <c r="B12" s="9">
        <v>4</v>
      </c>
      <c r="C12" s="10" t="s">
        <v>5</v>
      </c>
      <c r="D12" s="28" t="s">
        <v>162</v>
      </c>
      <c r="E12" s="52">
        <f t="shared" si="1"/>
        <v>3</v>
      </c>
      <c r="F12" s="23">
        <v>5</v>
      </c>
      <c r="G12" s="23">
        <v>12</v>
      </c>
      <c r="H12" s="23"/>
      <c r="I12" s="23"/>
      <c r="J12" s="21">
        <f t="shared" si="2"/>
        <v>17</v>
      </c>
      <c r="K12" s="22">
        <v>17</v>
      </c>
      <c r="L12" s="21">
        <v>17</v>
      </c>
      <c r="M12" s="52">
        <f t="shared" si="3"/>
        <v>1</v>
      </c>
      <c r="N12" s="52">
        <f t="shared" si="4"/>
        <v>1</v>
      </c>
      <c r="O12" s="52">
        <f t="shared" si="5"/>
        <v>1</v>
      </c>
      <c r="P12" s="23">
        <v>6</v>
      </c>
      <c r="Q12" s="22"/>
      <c r="R12" s="22"/>
      <c r="S12" s="22"/>
      <c r="T12" s="22">
        <f t="shared" si="0"/>
        <v>6</v>
      </c>
      <c r="U12" s="24">
        <v>6</v>
      </c>
      <c r="V12" s="52">
        <f t="shared" si="6"/>
        <v>1</v>
      </c>
      <c r="W12" s="23">
        <v>7</v>
      </c>
      <c r="X12" s="24">
        <v>7</v>
      </c>
      <c r="Y12" s="52">
        <f t="shared" si="7"/>
        <v>1</v>
      </c>
      <c r="Z12" s="52">
        <f t="shared" si="8"/>
        <v>8</v>
      </c>
    </row>
    <row r="13" spans="1:26" s="11" customFormat="1" ht="30" customHeight="1" x14ac:dyDescent="0.25">
      <c r="A13" s="8" t="s">
        <v>14</v>
      </c>
      <c r="B13" s="13">
        <v>5</v>
      </c>
      <c r="C13" s="10" t="s">
        <v>6</v>
      </c>
      <c r="D13" s="28" t="s">
        <v>162</v>
      </c>
      <c r="E13" s="52">
        <f t="shared" si="1"/>
        <v>3</v>
      </c>
      <c r="F13" s="23">
        <v>23</v>
      </c>
      <c r="G13" s="23">
        <v>35</v>
      </c>
      <c r="H13" s="23">
        <v>5</v>
      </c>
      <c r="I13" s="23">
        <v>1</v>
      </c>
      <c r="J13" s="21">
        <f t="shared" si="2"/>
        <v>64</v>
      </c>
      <c r="K13" s="22">
        <v>64</v>
      </c>
      <c r="L13" s="21">
        <v>64</v>
      </c>
      <c r="M13" s="52">
        <f t="shared" si="3"/>
        <v>1</v>
      </c>
      <c r="N13" s="52">
        <f t="shared" si="4"/>
        <v>1</v>
      </c>
      <c r="O13" s="52">
        <f t="shared" si="5"/>
        <v>1</v>
      </c>
      <c r="P13" s="26">
        <v>22</v>
      </c>
      <c r="Q13" s="24"/>
      <c r="R13" s="24"/>
      <c r="S13" s="24"/>
      <c r="T13" s="24">
        <f t="shared" si="0"/>
        <v>22</v>
      </c>
      <c r="U13" s="24">
        <v>11</v>
      </c>
      <c r="V13" s="52">
        <f t="shared" si="6"/>
        <v>0</v>
      </c>
      <c r="W13" s="23">
        <v>16</v>
      </c>
      <c r="X13" s="24">
        <v>16</v>
      </c>
      <c r="Y13" s="52">
        <f t="shared" si="7"/>
        <v>1</v>
      </c>
      <c r="Z13" s="52">
        <f t="shared" si="8"/>
        <v>7</v>
      </c>
    </row>
    <row r="14" spans="1:26" s="11" customFormat="1" ht="30" customHeight="1" x14ac:dyDescent="0.25">
      <c r="A14" s="8" t="s">
        <v>14</v>
      </c>
      <c r="B14" s="9">
        <v>6</v>
      </c>
      <c r="C14" s="10" t="s">
        <v>7</v>
      </c>
      <c r="D14" s="28" t="s">
        <v>162</v>
      </c>
      <c r="E14" s="52">
        <f t="shared" si="1"/>
        <v>3</v>
      </c>
      <c r="F14" s="23">
        <v>8</v>
      </c>
      <c r="G14" s="23">
        <v>6</v>
      </c>
      <c r="H14" s="23"/>
      <c r="I14" s="23">
        <v>1</v>
      </c>
      <c r="J14" s="21">
        <f t="shared" si="2"/>
        <v>15</v>
      </c>
      <c r="K14" s="22">
        <v>15</v>
      </c>
      <c r="L14" s="21">
        <v>15</v>
      </c>
      <c r="M14" s="52">
        <f t="shared" si="3"/>
        <v>1</v>
      </c>
      <c r="N14" s="52">
        <f t="shared" si="4"/>
        <v>1</v>
      </c>
      <c r="O14" s="52">
        <f t="shared" si="5"/>
        <v>1</v>
      </c>
      <c r="P14" s="23">
        <v>7</v>
      </c>
      <c r="Q14" s="22"/>
      <c r="R14" s="22"/>
      <c r="S14" s="22"/>
      <c r="T14" s="22">
        <f t="shared" si="0"/>
        <v>7</v>
      </c>
      <c r="U14" s="24">
        <v>7</v>
      </c>
      <c r="V14" s="52">
        <f t="shared" si="6"/>
        <v>1</v>
      </c>
      <c r="W14" s="23">
        <v>7</v>
      </c>
      <c r="X14" s="24">
        <v>7</v>
      </c>
      <c r="Y14" s="52">
        <f t="shared" si="7"/>
        <v>1</v>
      </c>
      <c r="Z14" s="52">
        <f t="shared" si="8"/>
        <v>8</v>
      </c>
    </row>
    <row r="15" spans="1:26" ht="16.5" customHeight="1" x14ac:dyDescent="0.25">
      <c r="A15" s="4" t="s">
        <v>14</v>
      </c>
      <c r="B15" s="5"/>
      <c r="C15" s="6" t="s">
        <v>41</v>
      </c>
      <c r="D15" s="25">
        <f>SUM(D9:D14)</f>
        <v>0</v>
      </c>
      <c r="E15" s="25"/>
      <c r="F15" s="25">
        <f>SUM(F9:F14)</f>
        <v>404</v>
      </c>
      <c r="G15" s="25">
        <f t="shared" ref="G15:I15" si="9">SUM(G9:G14)</f>
        <v>568</v>
      </c>
      <c r="H15" s="25">
        <f t="shared" si="9"/>
        <v>96</v>
      </c>
      <c r="I15" s="25">
        <f t="shared" si="9"/>
        <v>35</v>
      </c>
      <c r="J15" s="25">
        <f>SUM(F15:I15)</f>
        <v>1103</v>
      </c>
      <c r="K15" s="25">
        <f>SUM(K9:K14)</f>
        <v>1103</v>
      </c>
      <c r="L15" s="25">
        <f>SUM(L9:L14)</f>
        <v>1103</v>
      </c>
      <c r="M15" s="25"/>
      <c r="N15" s="25"/>
      <c r="O15" s="25"/>
      <c r="P15" s="25">
        <f>SUM(P9:P14)</f>
        <v>81</v>
      </c>
      <c r="Q15" s="25">
        <f t="shared" ref="Q15:U15" si="10">SUM(Q9:Q14)</f>
        <v>0</v>
      </c>
      <c r="R15" s="25">
        <f t="shared" si="10"/>
        <v>0</v>
      </c>
      <c r="S15" s="25">
        <f t="shared" si="10"/>
        <v>0</v>
      </c>
      <c r="T15" s="25">
        <f t="shared" si="10"/>
        <v>81</v>
      </c>
      <c r="U15" s="25">
        <f t="shared" si="10"/>
        <v>70</v>
      </c>
      <c r="V15" s="25"/>
      <c r="W15" s="25">
        <f>SUM(W9:W14)</f>
        <v>101</v>
      </c>
      <c r="X15" s="25">
        <f>SUM(X9:X14)</f>
        <v>101</v>
      </c>
      <c r="Y15" s="25"/>
      <c r="Z15" s="25"/>
    </row>
    <row r="16" spans="1:26" s="11" customFormat="1" ht="30" customHeight="1" x14ac:dyDescent="0.25">
      <c r="A16" s="8" t="s">
        <v>15</v>
      </c>
      <c r="B16" s="9">
        <v>1</v>
      </c>
      <c r="C16" s="10" t="s">
        <v>8</v>
      </c>
      <c r="D16" s="28" t="s">
        <v>162</v>
      </c>
      <c r="E16" s="52">
        <f t="shared" si="1"/>
        <v>3</v>
      </c>
      <c r="F16" s="23">
        <v>243</v>
      </c>
      <c r="G16" s="23">
        <v>275</v>
      </c>
      <c r="H16" s="23">
        <v>56</v>
      </c>
      <c r="I16" s="23">
        <v>2</v>
      </c>
      <c r="J16" s="21">
        <f t="shared" si="2"/>
        <v>576</v>
      </c>
      <c r="K16" s="23">
        <v>576</v>
      </c>
      <c r="L16" s="21">
        <v>576</v>
      </c>
      <c r="M16" s="52">
        <f t="shared" si="3"/>
        <v>1</v>
      </c>
      <c r="N16" s="52">
        <f t="shared" ref="N16:N22" si="11">IF(L16=K16,1,0)</f>
        <v>1</v>
      </c>
      <c r="O16" s="52">
        <f t="shared" ref="O16:O22" si="12">IF(J16=L16,1,0)</f>
        <v>1</v>
      </c>
      <c r="P16" s="23">
        <v>24</v>
      </c>
      <c r="Q16" s="22"/>
      <c r="R16" s="22"/>
      <c r="S16" s="22"/>
      <c r="T16" s="22">
        <f t="shared" si="0"/>
        <v>24</v>
      </c>
      <c r="U16" s="22">
        <v>24</v>
      </c>
      <c r="V16" s="52">
        <f t="shared" si="6"/>
        <v>1</v>
      </c>
      <c r="W16" s="23">
        <v>35</v>
      </c>
      <c r="X16" s="22">
        <v>35</v>
      </c>
      <c r="Y16" s="52">
        <f t="shared" si="7"/>
        <v>1</v>
      </c>
      <c r="Z16" s="52">
        <f t="shared" si="8"/>
        <v>8</v>
      </c>
    </row>
    <row r="17" spans="1:26" s="11" customFormat="1" ht="30" customHeight="1" x14ac:dyDescent="0.25">
      <c r="A17" s="50" t="s">
        <v>15</v>
      </c>
      <c r="B17" s="9">
        <v>2</v>
      </c>
      <c r="C17" s="36" t="s">
        <v>212</v>
      </c>
      <c r="D17" s="38" t="s">
        <v>197</v>
      </c>
      <c r="E17" s="52">
        <f t="shared" si="1"/>
        <v>0</v>
      </c>
      <c r="F17" s="22">
        <v>289</v>
      </c>
      <c r="G17" s="22">
        <v>246</v>
      </c>
      <c r="H17" s="22">
        <v>35</v>
      </c>
      <c r="I17" s="22">
        <v>2</v>
      </c>
      <c r="J17" s="21">
        <f t="shared" si="2"/>
        <v>572</v>
      </c>
      <c r="K17" s="22">
        <v>572</v>
      </c>
      <c r="L17" s="21">
        <v>572</v>
      </c>
      <c r="M17" s="52">
        <f t="shared" si="3"/>
        <v>1</v>
      </c>
      <c r="N17" s="52">
        <f t="shared" si="11"/>
        <v>1</v>
      </c>
      <c r="O17" s="52">
        <f t="shared" si="12"/>
        <v>1</v>
      </c>
      <c r="P17" s="22">
        <v>22</v>
      </c>
      <c r="Q17" s="22"/>
      <c r="R17" s="22"/>
      <c r="S17" s="22"/>
      <c r="T17" s="22">
        <f t="shared" si="0"/>
        <v>22</v>
      </c>
      <c r="U17" s="27">
        <v>22</v>
      </c>
      <c r="V17" s="52">
        <f t="shared" si="6"/>
        <v>1</v>
      </c>
      <c r="W17" s="22">
        <v>32</v>
      </c>
      <c r="X17" s="21">
        <v>32</v>
      </c>
      <c r="Y17" s="52">
        <f t="shared" si="7"/>
        <v>1</v>
      </c>
      <c r="Z17" s="52">
        <f t="shared" si="8"/>
        <v>5</v>
      </c>
    </row>
    <row r="18" spans="1:26" s="11" customFormat="1" ht="30" customHeight="1" x14ac:dyDescent="0.25">
      <c r="A18" s="39" t="s">
        <v>15</v>
      </c>
      <c r="B18" s="9">
        <v>3</v>
      </c>
      <c r="C18" s="29" t="s">
        <v>9</v>
      </c>
      <c r="D18" s="28" t="s">
        <v>162</v>
      </c>
      <c r="E18" s="52">
        <f t="shared" si="1"/>
        <v>3</v>
      </c>
      <c r="F18" s="23">
        <v>29</v>
      </c>
      <c r="G18" s="23">
        <v>47</v>
      </c>
      <c r="H18" s="23">
        <v>12</v>
      </c>
      <c r="I18" s="23">
        <v>1</v>
      </c>
      <c r="J18" s="21">
        <f t="shared" si="2"/>
        <v>89</v>
      </c>
      <c r="K18" s="26">
        <v>89</v>
      </c>
      <c r="L18" s="21">
        <v>89</v>
      </c>
      <c r="M18" s="52">
        <f t="shared" si="3"/>
        <v>1</v>
      </c>
      <c r="N18" s="52">
        <f t="shared" si="11"/>
        <v>1</v>
      </c>
      <c r="O18" s="52">
        <f t="shared" si="12"/>
        <v>1</v>
      </c>
      <c r="P18" s="22">
        <v>11</v>
      </c>
      <c r="Q18" s="22"/>
      <c r="R18" s="22"/>
      <c r="S18" s="22"/>
      <c r="T18" s="22">
        <f t="shared" si="0"/>
        <v>11</v>
      </c>
      <c r="U18" s="27">
        <v>11</v>
      </c>
      <c r="V18" s="52">
        <f t="shared" si="6"/>
        <v>1</v>
      </c>
      <c r="W18" s="22">
        <v>17</v>
      </c>
      <c r="X18" s="21">
        <v>17</v>
      </c>
      <c r="Y18" s="52">
        <f t="shared" si="7"/>
        <v>1</v>
      </c>
      <c r="Z18" s="52">
        <f t="shared" si="8"/>
        <v>8</v>
      </c>
    </row>
    <row r="19" spans="1:26" s="11" customFormat="1" ht="30" customHeight="1" x14ac:dyDescent="0.25">
      <c r="A19" s="8" t="s">
        <v>15</v>
      </c>
      <c r="B19" s="9">
        <v>4</v>
      </c>
      <c r="C19" s="10" t="s">
        <v>10</v>
      </c>
      <c r="D19" s="38" t="s">
        <v>197</v>
      </c>
      <c r="E19" s="52">
        <f t="shared" si="1"/>
        <v>0</v>
      </c>
      <c r="F19" s="22">
        <v>32</v>
      </c>
      <c r="G19" s="22">
        <v>51</v>
      </c>
      <c r="H19" s="22">
        <v>5</v>
      </c>
      <c r="I19" s="22"/>
      <c r="J19" s="21">
        <f t="shared" si="2"/>
        <v>88</v>
      </c>
      <c r="K19" s="22">
        <v>88</v>
      </c>
      <c r="L19" s="21">
        <v>88</v>
      </c>
      <c r="M19" s="52">
        <f t="shared" si="3"/>
        <v>1</v>
      </c>
      <c r="N19" s="52">
        <f t="shared" si="11"/>
        <v>1</v>
      </c>
      <c r="O19" s="52">
        <f t="shared" si="12"/>
        <v>1</v>
      </c>
      <c r="P19" s="22">
        <v>11</v>
      </c>
      <c r="Q19" s="22"/>
      <c r="R19" s="22"/>
      <c r="S19" s="22"/>
      <c r="T19" s="22">
        <f t="shared" si="0"/>
        <v>11</v>
      </c>
      <c r="U19" s="27">
        <v>11</v>
      </c>
      <c r="V19" s="52">
        <f t="shared" si="6"/>
        <v>1</v>
      </c>
      <c r="W19" s="26">
        <v>14</v>
      </c>
      <c r="X19" s="21">
        <v>14</v>
      </c>
      <c r="Y19" s="52">
        <f t="shared" si="7"/>
        <v>1</v>
      </c>
      <c r="Z19" s="52">
        <f t="shared" si="8"/>
        <v>5</v>
      </c>
    </row>
    <row r="20" spans="1:26" s="11" customFormat="1" ht="30" customHeight="1" x14ac:dyDescent="0.25">
      <c r="A20" s="8" t="s">
        <v>15</v>
      </c>
      <c r="B20" s="9">
        <v>5</v>
      </c>
      <c r="C20" s="10" t="s">
        <v>11</v>
      </c>
      <c r="D20" s="28" t="s">
        <v>162</v>
      </c>
      <c r="E20" s="52">
        <f t="shared" si="1"/>
        <v>3</v>
      </c>
      <c r="F20" s="23"/>
      <c r="G20" s="23">
        <v>436</v>
      </c>
      <c r="H20" s="23">
        <v>78</v>
      </c>
      <c r="I20" s="23">
        <v>3</v>
      </c>
      <c r="J20" s="21">
        <f t="shared" si="2"/>
        <v>517</v>
      </c>
      <c r="K20" s="26">
        <v>517</v>
      </c>
      <c r="L20" s="27">
        <v>517</v>
      </c>
      <c r="M20" s="52">
        <f t="shared" si="3"/>
        <v>1</v>
      </c>
      <c r="N20" s="52">
        <f t="shared" si="11"/>
        <v>1</v>
      </c>
      <c r="O20" s="52">
        <f t="shared" si="12"/>
        <v>1</v>
      </c>
      <c r="P20" s="23">
        <v>24</v>
      </c>
      <c r="Q20" s="22"/>
      <c r="R20" s="22"/>
      <c r="S20" s="22"/>
      <c r="T20" s="22">
        <f t="shared" si="0"/>
        <v>24</v>
      </c>
      <c r="U20" s="27">
        <v>24</v>
      </c>
      <c r="V20" s="52">
        <f t="shared" si="6"/>
        <v>1</v>
      </c>
      <c r="W20" s="23">
        <v>40</v>
      </c>
      <c r="X20" s="21">
        <v>40</v>
      </c>
      <c r="Y20" s="52">
        <f t="shared" si="7"/>
        <v>1</v>
      </c>
      <c r="Z20" s="52">
        <f t="shared" si="8"/>
        <v>8</v>
      </c>
    </row>
    <row r="21" spans="1:26" s="11" customFormat="1" ht="30" customHeight="1" x14ac:dyDescent="0.25">
      <c r="A21" s="8" t="s">
        <v>15</v>
      </c>
      <c r="B21" s="9">
        <v>6</v>
      </c>
      <c r="C21" s="10" t="s">
        <v>12</v>
      </c>
      <c r="D21" s="38" t="s">
        <v>197</v>
      </c>
      <c r="E21" s="52">
        <f t="shared" si="1"/>
        <v>0</v>
      </c>
      <c r="F21" s="23">
        <v>366</v>
      </c>
      <c r="G21" s="23"/>
      <c r="H21" s="23"/>
      <c r="I21" s="23">
        <v>2</v>
      </c>
      <c r="J21" s="21">
        <f t="shared" si="2"/>
        <v>368</v>
      </c>
      <c r="K21" s="23">
        <v>368</v>
      </c>
      <c r="L21" s="21">
        <v>368</v>
      </c>
      <c r="M21" s="52">
        <f t="shared" si="3"/>
        <v>1</v>
      </c>
      <c r="N21" s="52">
        <f t="shared" si="11"/>
        <v>1</v>
      </c>
      <c r="O21" s="52">
        <f t="shared" si="12"/>
        <v>1</v>
      </c>
      <c r="P21" s="23">
        <v>13</v>
      </c>
      <c r="Q21" s="22"/>
      <c r="R21" s="22"/>
      <c r="S21" s="22"/>
      <c r="T21" s="22">
        <f t="shared" si="0"/>
        <v>13</v>
      </c>
      <c r="U21" s="27">
        <v>13</v>
      </c>
      <c r="V21" s="52">
        <f t="shared" si="6"/>
        <v>1</v>
      </c>
      <c r="W21" s="22">
        <v>20</v>
      </c>
      <c r="X21" s="21">
        <v>20</v>
      </c>
      <c r="Y21" s="52">
        <f t="shared" si="7"/>
        <v>1</v>
      </c>
      <c r="Z21" s="52">
        <f t="shared" si="8"/>
        <v>5</v>
      </c>
    </row>
    <row r="22" spans="1:26" s="11" customFormat="1" ht="30" customHeight="1" x14ac:dyDescent="0.25">
      <c r="A22" s="39" t="s">
        <v>15</v>
      </c>
      <c r="B22" s="9">
        <v>7</v>
      </c>
      <c r="C22" s="10" t="s">
        <v>13</v>
      </c>
      <c r="D22" s="28" t="s">
        <v>162</v>
      </c>
      <c r="E22" s="52">
        <f t="shared" si="1"/>
        <v>3</v>
      </c>
      <c r="F22" s="22">
        <v>14</v>
      </c>
      <c r="G22" s="22"/>
      <c r="H22" s="22"/>
      <c r="I22" s="22">
        <v>1</v>
      </c>
      <c r="J22" s="21">
        <f t="shared" si="2"/>
        <v>15</v>
      </c>
      <c r="K22" s="22">
        <v>15</v>
      </c>
      <c r="L22" s="21">
        <v>15</v>
      </c>
      <c r="M22" s="52">
        <f t="shared" si="3"/>
        <v>1</v>
      </c>
      <c r="N22" s="52">
        <f t="shared" si="11"/>
        <v>1</v>
      </c>
      <c r="O22" s="52">
        <f t="shared" si="12"/>
        <v>1</v>
      </c>
      <c r="P22" s="22">
        <v>2</v>
      </c>
      <c r="Q22" s="22"/>
      <c r="R22" s="22"/>
      <c r="S22" s="22"/>
      <c r="T22" s="22">
        <f t="shared" si="0"/>
        <v>2</v>
      </c>
      <c r="U22" s="21">
        <v>2</v>
      </c>
      <c r="V22" s="52">
        <f t="shared" si="6"/>
        <v>1</v>
      </c>
      <c r="W22" s="22">
        <v>3</v>
      </c>
      <c r="X22" s="21">
        <v>3</v>
      </c>
      <c r="Y22" s="52">
        <f t="shared" si="7"/>
        <v>1</v>
      </c>
      <c r="Z22" s="52">
        <f t="shared" si="8"/>
        <v>8</v>
      </c>
    </row>
    <row r="23" spans="1:26" ht="16.5" customHeight="1" x14ac:dyDescent="0.25">
      <c r="A23" s="4" t="s">
        <v>15</v>
      </c>
      <c r="B23" s="5"/>
      <c r="C23" s="6" t="s">
        <v>41</v>
      </c>
      <c r="D23" s="25">
        <f>SUM(D16:D22)</f>
        <v>0</v>
      </c>
      <c r="E23" s="25"/>
      <c r="F23" s="25">
        <f>SUM(F16:F22)</f>
        <v>973</v>
      </c>
      <c r="G23" s="25">
        <f t="shared" ref="G23:L23" si="13">SUM(G16:G22)</f>
        <v>1055</v>
      </c>
      <c r="H23" s="25">
        <f t="shared" si="13"/>
        <v>186</v>
      </c>
      <c r="I23" s="25">
        <f t="shared" si="13"/>
        <v>11</v>
      </c>
      <c r="J23" s="25">
        <f t="shared" si="13"/>
        <v>2225</v>
      </c>
      <c r="K23" s="25">
        <f t="shared" si="13"/>
        <v>2225</v>
      </c>
      <c r="L23" s="25">
        <f t="shared" si="13"/>
        <v>2225</v>
      </c>
      <c r="M23" s="25"/>
      <c r="N23" s="25"/>
      <c r="O23" s="25"/>
      <c r="P23" s="25">
        <f>SUM(P16:P22)</f>
        <v>107</v>
      </c>
      <c r="Q23" s="25">
        <f t="shared" ref="Q23:U23" si="14">SUM(Q16:Q22)</f>
        <v>0</v>
      </c>
      <c r="R23" s="25">
        <f t="shared" si="14"/>
        <v>0</v>
      </c>
      <c r="S23" s="25">
        <f t="shared" si="14"/>
        <v>0</v>
      </c>
      <c r="T23" s="25">
        <f t="shared" si="14"/>
        <v>107</v>
      </c>
      <c r="U23" s="25">
        <f t="shared" si="14"/>
        <v>107</v>
      </c>
      <c r="V23" s="25"/>
      <c r="W23" s="25">
        <f>SUM(W16:W22)</f>
        <v>161</v>
      </c>
      <c r="X23" s="25">
        <f>SUM(X16:X22)</f>
        <v>161</v>
      </c>
      <c r="Y23" s="25"/>
      <c r="Z23" s="25"/>
    </row>
    <row r="24" spans="1:26" s="11" customFormat="1" ht="30" customHeight="1" x14ac:dyDescent="0.25">
      <c r="A24" s="8" t="s">
        <v>16</v>
      </c>
      <c r="B24" s="9">
        <v>1</v>
      </c>
      <c r="C24" s="10" t="s">
        <v>149</v>
      </c>
      <c r="D24" s="28" t="s">
        <v>162</v>
      </c>
      <c r="E24" s="52">
        <f t="shared" si="1"/>
        <v>3</v>
      </c>
      <c r="F24" s="23">
        <v>369</v>
      </c>
      <c r="G24" s="23">
        <v>413</v>
      </c>
      <c r="H24" s="23">
        <v>58</v>
      </c>
      <c r="I24" s="23">
        <v>17</v>
      </c>
      <c r="J24" s="21">
        <f t="shared" si="2"/>
        <v>857</v>
      </c>
      <c r="K24" s="26">
        <v>857</v>
      </c>
      <c r="L24" s="23">
        <v>857</v>
      </c>
      <c r="M24" s="52">
        <f t="shared" si="3"/>
        <v>1</v>
      </c>
      <c r="N24" s="52">
        <f t="shared" ref="N24:N32" si="15">IF(L24=K24,1,0)</f>
        <v>1</v>
      </c>
      <c r="O24" s="52">
        <f t="shared" ref="O24:O32" si="16">IF(J24=L24,1,0)</f>
        <v>1</v>
      </c>
      <c r="P24" s="23">
        <v>33</v>
      </c>
      <c r="Q24" s="23"/>
      <c r="R24" s="22"/>
      <c r="S24" s="22"/>
      <c r="T24" s="22">
        <f t="shared" si="0"/>
        <v>33</v>
      </c>
      <c r="U24" s="22">
        <v>33</v>
      </c>
      <c r="V24" s="52">
        <f t="shared" si="6"/>
        <v>1</v>
      </c>
      <c r="W24" s="23">
        <v>51</v>
      </c>
      <c r="X24" s="23">
        <v>51</v>
      </c>
      <c r="Y24" s="52">
        <f t="shared" si="7"/>
        <v>1</v>
      </c>
      <c r="Z24" s="52">
        <f t="shared" si="8"/>
        <v>8</v>
      </c>
    </row>
    <row r="25" spans="1:26" s="11" customFormat="1" ht="30" customHeight="1" x14ac:dyDescent="0.25">
      <c r="A25" s="8" t="s">
        <v>16</v>
      </c>
      <c r="B25" s="9">
        <v>2</v>
      </c>
      <c r="C25" s="10" t="s">
        <v>150</v>
      </c>
      <c r="D25" s="28" t="s">
        <v>162</v>
      </c>
      <c r="E25" s="52">
        <f t="shared" si="1"/>
        <v>3</v>
      </c>
      <c r="F25" s="23">
        <v>313</v>
      </c>
      <c r="G25" s="23">
        <v>353</v>
      </c>
      <c r="H25" s="23">
        <v>84</v>
      </c>
      <c r="I25" s="23">
        <v>15</v>
      </c>
      <c r="J25" s="21">
        <f t="shared" si="2"/>
        <v>765</v>
      </c>
      <c r="K25" s="23">
        <v>765</v>
      </c>
      <c r="L25" s="23">
        <v>765</v>
      </c>
      <c r="M25" s="52">
        <f t="shared" si="3"/>
        <v>1</v>
      </c>
      <c r="N25" s="52">
        <f t="shared" si="15"/>
        <v>1</v>
      </c>
      <c r="O25" s="52">
        <f t="shared" si="16"/>
        <v>1</v>
      </c>
      <c r="P25" s="23">
        <v>31</v>
      </c>
      <c r="Q25" s="22"/>
      <c r="R25" s="22"/>
      <c r="S25" s="22"/>
      <c r="T25" s="22">
        <f t="shared" si="0"/>
        <v>31</v>
      </c>
      <c r="U25" s="24">
        <v>31</v>
      </c>
      <c r="V25" s="52">
        <f t="shared" si="6"/>
        <v>1</v>
      </c>
      <c r="W25" s="23">
        <v>51</v>
      </c>
      <c r="X25" s="23">
        <v>51</v>
      </c>
      <c r="Y25" s="52">
        <f t="shared" si="7"/>
        <v>1</v>
      </c>
      <c r="Z25" s="52">
        <f t="shared" si="8"/>
        <v>8</v>
      </c>
    </row>
    <row r="26" spans="1:26" s="11" customFormat="1" ht="30" customHeight="1" x14ac:dyDescent="0.25">
      <c r="A26" s="8" t="s">
        <v>16</v>
      </c>
      <c r="B26" s="9">
        <v>3</v>
      </c>
      <c r="C26" s="10" t="s">
        <v>151</v>
      </c>
      <c r="D26" s="28" t="s">
        <v>162</v>
      </c>
      <c r="E26" s="52">
        <f t="shared" si="1"/>
        <v>3</v>
      </c>
      <c r="F26" s="23">
        <v>130</v>
      </c>
      <c r="G26" s="23">
        <v>201</v>
      </c>
      <c r="H26" s="23">
        <v>27</v>
      </c>
      <c r="I26" s="23">
        <v>19</v>
      </c>
      <c r="J26" s="21">
        <f t="shared" si="2"/>
        <v>377</v>
      </c>
      <c r="K26" s="26">
        <v>377</v>
      </c>
      <c r="L26" s="26">
        <v>377</v>
      </c>
      <c r="M26" s="52">
        <f t="shared" si="3"/>
        <v>1</v>
      </c>
      <c r="N26" s="52">
        <f t="shared" si="15"/>
        <v>1</v>
      </c>
      <c r="O26" s="52">
        <f t="shared" si="16"/>
        <v>1</v>
      </c>
      <c r="P26" s="23">
        <v>19</v>
      </c>
      <c r="Q26" s="22"/>
      <c r="R26" s="22"/>
      <c r="S26" s="22">
        <v>1</v>
      </c>
      <c r="T26" s="22">
        <f t="shared" si="0"/>
        <v>20</v>
      </c>
      <c r="U26" s="24">
        <v>20</v>
      </c>
      <c r="V26" s="52">
        <f t="shared" si="6"/>
        <v>1</v>
      </c>
      <c r="W26" s="23">
        <v>32</v>
      </c>
      <c r="X26" s="23">
        <v>32</v>
      </c>
      <c r="Y26" s="52">
        <f t="shared" si="7"/>
        <v>1</v>
      </c>
      <c r="Z26" s="52">
        <f t="shared" si="8"/>
        <v>8</v>
      </c>
    </row>
    <row r="27" spans="1:26" s="11" customFormat="1" ht="30" customHeight="1" x14ac:dyDescent="0.25">
      <c r="A27" s="8" t="s">
        <v>16</v>
      </c>
      <c r="B27" s="9">
        <v>4</v>
      </c>
      <c r="C27" s="10" t="s">
        <v>152</v>
      </c>
      <c r="D27" s="28" t="s">
        <v>162</v>
      </c>
      <c r="E27" s="52">
        <f t="shared" si="1"/>
        <v>3</v>
      </c>
      <c r="F27" s="23">
        <v>20</v>
      </c>
      <c r="G27" s="23">
        <v>41</v>
      </c>
      <c r="H27" s="23">
        <v>8</v>
      </c>
      <c r="I27" s="23">
        <v>2</v>
      </c>
      <c r="J27" s="21">
        <f t="shared" si="2"/>
        <v>71</v>
      </c>
      <c r="K27" s="23">
        <v>71</v>
      </c>
      <c r="L27" s="23">
        <v>71</v>
      </c>
      <c r="M27" s="52">
        <f t="shared" si="3"/>
        <v>1</v>
      </c>
      <c r="N27" s="52">
        <f t="shared" si="15"/>
        <v>1</v>
      </c>
      <c r="O27" s="52">
        <f t="shared" si="16"/>
        <v>1</v>
      </c>
      <c r="P27" s="23">
        <v>11</v>
      </c>
      <c r="Q27" s="22"/>
      <c r="R27" s="22"/>
      <c r="S27" s="22"/>
      <c r="T27" s="22">
        <f t="shared" si="0"/>
        <v>11</v>
      </c>
      <c r="U27" s="24">
        <v>11</v>
      </c>
      <c r="V27" s="52">
        <f t="shared" si="6"/>
        <v>1</v>
      </c>
      <c r="W27" s="23">
        <v>18</v>
      </c>
      <c r="X27" s="23">
        <v>18</v>
      </c>
      <c r="Y27" s="52">
        <f t="shared" si="7"/>
        <v>1</v>
      </c>
      <c r="Z27" s="52">
        <f t="shared" si="8"/>
        <v>8</v>
      </c>
    </row>
    <row r="28" spans="1:26" s="11" customFormat="1" ht="30" customHeight="1" x14ac:dyDescent="0.25">
      <c r="A28" s="8" t="s">
        <v>16</v>
      </c>
      <c r="B28" s="9">
        <v>5</v>
      </c>
      <c r="C28" s="10" t="s">
        <v>153</v>
      </c>
      <c r="D28" s="28" t="s">
        <v>162</v>
      </c>
      <c r="E28" s="52">
        <f t="shared" si="1"/>
        <v>3</v>
      </c>
      <c r="F28" s="23">
        <v>48</v>
      </c>
      <c r="G28" s="23">
        <v>46</v>
      </c>
      <c r="H28" s="23">
        <v>3</v>
      </c>
      <c r="I28" s="23"/>
      <c r="J28" s="21">
        <f t="shared" si="2"/>
        <v>97</v>
      </c>
      <c r="K28" s="23">
        <v>97</v>
      </c>
      <c r="L28" s="23">
        <v>97</v>
      </c>
      <c r="M28" s="52">
        <f t="shared" si="3"/>
        <v>1</v>
      </c>
      <c r="N28" s="52">
        <f t="shared" si="15"/>
        <v>1</v>
      </c>
      <c r="O28" s="52">
        <f t="shared" si="16"/>
        <v>1</v>
      </c>
      <c r="P28" s="23">
        <v>11</v>
      </c>
      <c r="Q28" s="23"/>
      <c r="R28" s="22"/>
      <c r="S28" s="22"/>
      <c r="T28" s="22">
        <f t="shared" si="0"/>
        <v>11</v>
      </c>
      <c r="U28" s="24">
        <v>11</v>
      </c>
      <c r="V28" s="52">
        <f t="shared" si="6"/>
        <v>1</v>
      </c>
      <c r="W28" s="23">
        <v>18</v>
      </c>
      <c r="X28" s="23">
        <v>18</v>
      </c>
      <c r="Y28" s="52">
        <f t="shared" si="7"/>
        <v>1</v>
      </c>
      <c r="Z28" s="52">
        <f t="shared" si="8"/>
        <v>8</v>
      </c>
    </row>
    <row r="29" spans="1:26" s="11" customFormat="1" ht="30" customHeight="1" x14ac:dyDescent="0.25">
      <c r="A29" s="8" t="s">
        <v>16</v>
      </c>
      <c r="B29" s="9">
        <v>6</v>
      </c>
      <c r="C29" s="10" t="s">
        <v>154</v>
      </c>
      <c r="D29" s="28" t="s">
        <v>162</v>
      </c>
      <c r="E29" s="52">
        <f t="shared" si="1"/>
        <v>3</v>
      </c>
      <c r="F29" s="23">
        <v>14</v>
      </c>
      <c r="G29" s="23">
        <v>21</v>
      </c>
      <c r="H29" s="23">
        <v>9</v>
      </c>
      <c r="I29" s="23">
        <v>3</v>
      </c>
      <c r="J29" s="21">
        <f t="shared" si="2"/>
        <v>47</v>
      </c>
      <c r="K29" s="23">
        <v>47</v>
      </c>
      <c r="L29" s="23">
        <v>47</v>
      </c>
      <c r="M29" s="52">
        <f t="shared" si="3"/>
        <v>1</v>
      </c>
      <c r="N29" s="52">
        <f t="shared" si="15"/>
        <v>1</v>
      </c>
      <c r="O29" s="52">
        <f t="shared" si="16"/>
        <v>1</v>
      </c>
      <c r="P29" s="23">
        <v>9</v>
      </c>
      <c r="Q29" s="23"/>
      <c r="R29" s="22"/>
      <c r="S29" s="22"/>
      <c r="T29" s="22">
        <f t="shared" si="0"/>
        <v>9</v>
      </c>
      <c r="U29" s="24">
        <v>9</v>
      </c>
      <c r="V29" s="52">
        <f t="shared" si="6"/>
        <v>1</v>
      </c>
      <c r="W29" s="23">
        <v>12</v>
      </c>
      <c r="X29" s="23">
        <v>12</v>
      </c>
      <c r="Y29" s="52">
        <f t="shared" si="7"/>
        <v>1</v>
      </c>
      <c r="Z29" s="52">
        <f t="shared" si="8"/>
        <v>8</v>
      </c>
    </row>
    <row r="30" spans="1:26" s="11" customFormat="1" ht="30" customHeight="1" x14ac:dyDescent="0.25">
      <c r="A30" s="8" t="s">
        <v>16</v>
      </c>
      <c r="B30" s="9">
        <v>7</v>
      </c>
      <c r="C30" s="10" t="s">
        <v>155</v>
      </c>
      <c r="D30" s="28" t="s">
        <v>162</v>
      </c>
      <c r="E30" s="52">
        <f t="shared" si="1"/>
        <v>3</v>
      </c>
      <c r="F30" s="23">
        <v>152</v>
      </c>
      <c r="G30" s="23">
        <v>225</v>
      </c>
      <c r="H30" s="23">
        <v>41</v>
      </c>
      <c r="I30" s="23">
        <v>7</v>
      </c>
      <c r="J30" s="21">
        <f t="shared" si="2"/>
        <v>425</v>
      </c>
      <c r="K30" s="23">
        <v>425</v>
      </c>
      <c r="L30" s="23">
        <v>425</v>
      </c>
      <c r="M30" s="52">
        <f t="shared" si="3"/>
        <v>1</v>
      </c>
      <c r="N30" s="52">
        <f t="shared" si="15"/>
        <v>1</v>
      </c>
      <c r="O30" s="52">
        <f t="shared" si="16"/>
        <v>1</v>
      </c>
      <c r="P30" s="23">
        <v>19</v>
      </c>
      <c r="Q30" s="22"/>
      <c r="R30" s="22"/>
      <c r="S30" s="22"/>
      <c r="T30" s="22">
        <f t="shared" si="0"/>
        <v>19</v>
      </c>
      <c r="U30" s="22">
        <v>19</v>
      </c>
      <c r="V30" s="52">
        <f t="shared" si="6"/>
        <v>1</v>
      </c>
      <c r="W30" s="23">
        <v>32</v>
      </c>
      <c r="X30" s="23">
        <v>32</v>
      </c>
      <c r="Y30" s="52">
        <f t="shared" si="7"/>
        <v>1</v>
      </c>
      <c r="Z30" s="52">
        <f t="shared" si="8"/>
        <v>8</v>
      </c>
    </row>
    <row r="31" spans="1:26" s="11" customFormat="1" ht="30" customHeight="1" x14ac:dyDescent="0.25">
      <c r="A31" s="8" t="s">
        <v>16</v>
      </c>
      <c r="B31" s="9">
        <v>8</v>
      </c>
      <c r="C31" s="10" t="s">
        <v>156</v>
      </c>
      <c r="D31" s="28" t="s">
        <v>162</v>
      </c>
      <c r="E31" s="52">
        <f t="shared" si="1"/>
        <v>3</v>
      </c>
      <c r="F31" s="23">
        <v>100</v>
      </c>
      <c r="G31" s="23">
        <v>111</v>
      </c>
      <c r="H31" s="23">
        <v>13</v>
      </c>
      <c r="I31" s="23">
        <v>9</v>
      </c>
      <c r="J31" s="21">
        <f t="shared" si="2"/>
        <v>233</v>
      </c>
      <c r="K31" s="23">
        <v>233</v>
      </c>
      <c r="L31" s="23">
        <v>233</v>
      </c>
      <c r="M31" s="52">
        <f t="shared" si="3"/>
        <v>1</v>
      </c>
      <c r="N31" s="52">
        <f t="shared" si="15"/>
        <v>1</v>
      </c>
      <c r="O31" s="52">
        <f t="shared" si="16"/>
        <v>1</v>
      </c>
      <c r="P31" s="23">
        <v>11</v>
      </c>
      <c r="Q31" s="22"/>
      <c r="R31" s="22"/>
      <c r="S31" s="22"/>
      <c r="T31" s="22">
        <f t="shared" si="0"/>
        <v>11</v>
      </c>
      <c r="U31" s="22">
        <v>11</v>
      </c>
      <c r="V31" s="52">
        <f t="shared" si="6"/>
        <v>1</v>
      </c>
      <c r="W31" s="23">
        <v>21</v>
      </c>
      <c r="X31" s="23">
        <v>21</v>
      </c>
      <c r="Y31" s="52">
        <f t="shared" si="7"/>
        <v>1</v>
      </c>
      <c r="Z31" s="52">
        <f t="shared" si="8"/>
        <v>8</v>
      </c>
    </row>
    <row r="32" spans="1:26" s="11" customFormat="1" ht="30" customHeight="1" x14ac:dyDescent="0.25">
      <c r="A32" s="8" t="s">
        <v>16</v>
      </c>
      <c r="B32" s="9">
        <v>9</v>
      </c>
      <c r="C32" s="10" t="s">
        <v>157</v>
      </c>
      <c r="D32" s="28" t="s">
        <v>162</v>
      </c>
      <c r="E32" s="52">
        <f t="shared" si="1"/>
        <v>3</v>
      </c>
      <c r="F32" s="23">
        <v>50</v>
      </c>
      <c r="G32" s="23">
        <v>69</v>
      </c>
      <c r="H32" s="23">
        <v>10</v>
      </c>
      <c r="I32" s="23"/>
      <c r="J32" s="21">
        <f t="shared" si="2"/>
        <v>129</v>
      </c>
      <c r="K32" s="23">
        <v>129</v>
      </c>
      <c r="L32" s="23">
        <v>129</v>
      </c>
      <c r="M32" s="52">
        <f t="shared" si="3"/>
        <v>1</v>
      </c>
      <c r="N32" s="52">
        <f t="shared" si="15"/>
        <v>1</v>
      </c>
      <c r="O32" s="52">
        <f t="shared" si="16"/>
        <v>1</v>
      </c>
      <c r="P32" s="23">
        <v>11</v>
      </c>
      <c r="Q32" s="22"/>
      <c r="R32" s="22"/>
      <c r="S32" s="22"/>
      <c r="T32" s="22">
        <f t="shared" si="0"/>
        <v>11</v>
      </c>
      <c r="U32" s="22">
        <v>11</v>
      </c>
      <c r="V32" s="52">
        <f t="shared" si="6"/>
        <v>1</v>
      </c>
      <c r="W32" s="23">
        <v>17</v>
      </c>
      <c r="X32" s="23">
        <v>17</v>
      </c>
      <c r="Y32" s="52">
        <f t="shared" si="7"/>
        <v>1</v>
      </c>
      <c r="Z32" s="52">
        <f t="shared" si="8"/>
        <v>8</v>
      </c>
    </row>
    <row r="33" spans="1:26" ht="16.5" customHeight="1" x14ac:dyDescent="0.25">
      <c r="A33" s="4" t="s">
        <v>16</v>
      </c>
      <c r="B33" s="5"/>
      <c r="C33" s="6" t="s">
        <v>41</v>
      </c>
      <c r="D33" s="25">
        <f>SUM(D24:D32)</f>
        <v>0</v>
      </c>
      <c r="E33" s="25"/>
      <c r="F33" s="25">
        <f>SUM(F24:F32)</f>
        <v>1196</v>
      </c>
      <c r="G33" s="25">
        <f t="shared" ref="G33:L33" si="17">SUM(G24:G32)</f>
        <v>1480</v>
      </c>
      <c r="H33" s="25">
        <f t="shared" si="17"/>
        <v>253</v>
      </c>
      <c r="I33" s="25">
        <f t="shared" si="17"/>
        <v>72</v>
      </c>
      <c r="J33" s="25">
        <f t="shared" si="17"/>
        <v>3001</v>
      </c>
      <c r="K33" s="25">
        <f t="shared" si="17"/>
        <v>3001</v>
      </c>
      <c r="L33" s="25">
        <f t="shared" si="17"/>
        <v>3001</v>
      </c>
      <c r="M33" s="25"/>
      <c r="N33" s="25"/>
      <c r="O33" s="25"/>
      <c r="P33" s="25">
        <f>SUM(P24:P32)</f>
        <v>155</v>
      </c>
      <c r="Q33" s="25">
        <f t="shared" ref="Q33:U33" si="18">SUM(Q24:Q32)</f>
        <v>0</v>
      </c>
      <c r="R33" s="25">
        <f t="shared" si="18"/>
        <v>0</v>
      </c>
      <c r="S33" s="25">
        <f t="shared" si="18"/>
        <v>1</v>
      </c>
      <c r="T33" s="25">
        <f t="shared" si="18"/>
        <v>156</v>
      </c>
      <c r="U33" s="25">
        <f t="shared" si="18"/>
        <v>156</v>
      </c>
      <c r="V33" s="25"/>
      <c r="W33" s="25">
        <f>SUM(W24:W32)</f>
        <v>252</v>
      </c>
      <c r="X33" s="25">
        <f>SUM(X24:X32)</f>
        <v>252</v>
      </c>
      <c r="Y33" s="25"/>
      <c r="Z33" s="25"/>
    </row>
    <row r="34" spans="1:26" s="11" customFormat="1" ht="30" customHeight="1" x14ac:dyDescent="0.25">
      <c r="A34" s="8" t="s">
        <v>17</v>
      </c>
      <c r="B34" s="9">
        <v>1</v>
      </c>
      <c r="C34" s="36" t="s">
        <v>201</v>
      </c>
      <c r="D34" s="28" t="s">
        <v>162</v>
      </c>
      <c r="E34" s="52">
        <f t="shared" si="1"/>
        <v>3</v>
      </c>
      <c r="F34" s="23">
        <v>267</v>
      </c>
      <c r="G34" s="23">
        <v>369</v>
      </c>
      <c r="H34" s="23">
        <v>80</v>
      </c>
      <c r="I34" s="23">
        <v>6</v>
      </c>
      <c r="J34" s="21">
        <f t="shared" si="2"/>
        <v>722</v>
      </c>
      <c r="K34" s="23">
        <v>722</v>
      </c>
      <c r="L34" s="23">
        <v>722</v>
      </c>
      <c r="M34" s="52">
        <f t="shared" si="3"/>
        <v>1</v>
      </c>
      <c r="N34" s="52">
        <f t="shared" ref="N34:N45" si="19">IF(L34=K34,1,0)</f>
        <v>1</v>
      </c>
      <c r="O34" s="52">
        <f t="shared" ref="O34:O45" si="20">IF(J34=L34,1,0)</f>
        <v>1</v>
      </c>
      <c r="P34" s="23">
        <v>26</v>
      </c>
      <c r="Q34" s="22"/>
      <c r="R34" s="22"/>
      <c r="S34" s="22"/>
      <c r="T34" s="22">
        <f t="shared" si="0"/>
        <v>26</v>
      </c>
      <c r="U34" s="22">
        <v>26</v>
      </c>
      <c r="V34" s="52">
        <f t="shared" si="6"/>
        <v>1</v>
      </c>
      <c r="W34" s="24">
        <v>39</v>
      </c>
      <c r="X34" s="22">
        <v>39</v>
      </c>
      <c r="Y34" s="52">
        <f t="shared" si="7"/>
        <v>1</v>
      </c>
      <c r="Z34" s="52">
        <f t="shared" si="8"/>
        <v>8</v>
      </c>
    </row>
    <row r="35" spans="1:26" s="11" customFormat="1" ht="30" customHeight="1" x14ac:dyDescent="0.25">
      <c r="A35" s="8" t="s">
        <v>17</v>
      </c>
      <c r="B35" s="9">
        <v>2</v>
      </c>
      <c r="C35" s="36" t="s">
        <v>202</v>
      </c>
      <c r="D35" s="28" t="s">
        <v>162</v>
      </c>
      <c r="E35" s="52">
        <f t="shared" si="1"/>
        <v>3</v>
      </c>
      <c r="F35" s="23">
        <v>260</v>
      </c>
      <c r="G35" s="23">
        <v>378</v>
      </c>
      <c r="H35" s="23">
        <v>140</v>
      </c>
      <c r="I35" s="23">
        <v>7</v>
      </c>
      <c r="J35" s="21">
        <f t="shared" si="2"/>
        <v>785</v>
      </c>
      <c r="K35" s="21">
        <v>785</v>
      </c>
      <c r="L35" s="23">
        <v>785</v>
      </c>
      <c r="M35" s="52">
        <f t="shared" si="3"/>
        <v>1</v>
      </c>
      <c r="N35" s="52">
        <f t="shared" si="19"/>
        <v>1</v>
      </c>
      <c r="O35" s="52">
        <f t="shared" si="20"/>
        <v>1</v>
      </c>
      <c r="P35" s="23">
        <v>27</v>
      </c>
      <c r="Q35" s="22">
        <v>3</v>
      </c>
      <c r="R35" s="22"/>
      <c r="S35" s="22"/>
      <c r="T35" s="22">
        <f t="shared" si="0"/>
        <v>30</v>
      </c>
      <c r="U35" s="22">
        <v>30</v>
      </c>
      <c r="V35" s="52">
        <f t="shared" si="6"/>
        <v>1</v>
      </c>
      <c r="W35" s="22">
        <v>42</v>
      </c>
      <c r="X35" s="22">
        <v>42</v>
      </c>
      <c r="Y35" s="52">
        <f t="shared" si="7"/>
        <v>1</v>
      </c>
      <c r="Z35" s="52">
        <f t="shared" si="8"/>
        <v>8</v>
      </c>
    </row>
    <row r="36" spans="1:26" s="11" customFormat="1" ht="30" customHeight="1" x14ac:dyDescent="0.25">
      <c r="A36" s="8" t="s">
        <v>17</v>
      </c>
      <c r="B36" s="9">
        <v>3</v>
      </c>
      <c r="C36" s="37" t="s">
        <v>214</v>
      </c>
      <c r="D36" s="28" t="s">
        <v>162</v>
      </c>
      <c r="E36" s="52">
        <f t="shared" si="1"/>
        <v>3</v>
      </c>
      <c r="F36" s="23">
        <v>159</v>
      </c>
      <c r="G36" s="23">
        <v>141</v>
      </c>
      <c r="H36" s="23">
        <v>40</v>
      </c>
      <c r="I36" s="23">
        <v>8</v>
      </c>
      <c r="J36" s="21">
        <f t="shared" si="2"/>
        <v>348</v>
      </c>
      <c r="K36" s="23">
        <v>348</v>
      </c>
      <c r="L36" s="23">
        <v>348</v>
      </c>
      <c r="M36" s="52">
        <f t="shared" si="3"/>
        <v>1</v>
      </c>
      <c r="N36" s="52">
        <f t="shared" si="19"/>
        <v>1</v>
      </c>
      <c r="O36" s="52">
        <f t="shared" si="20"/>
        <v>1</v>
      </c>
      <c r="P36" s="23">
        <v>13</v>
      </c>
      <c r="Q36" s="22"/>
      <c r="R36" s="22"/>
      <c r="S36" s="22"/>
      <c r="T36" s="22">
        <f t="shared" si="0"/>
        <v>13</v>
      </c>
      <c r="U36" s="22">
        <v>13</v>
      </c>
      <c r="V36" s="52">
        <f t="shared" si="6"/>
        <v>1</v>
      </c>
      <c r="W36" s="22">
        <v>23</v>
      </c>
      <c r="X36" s="22">
        <v>23</v>
      </c>
      <c r="Y36" s="52">
        <f t="shared" si="7"/>
        <v>1</v>
      </c>
      <c r="Z36" s="52">
        <f t="shared" si="8"/>
        <v>8</v>
      </c>
    </row>
    <row r="37" spans="1:26" s="11" customFormat="1" ht="30" customHeight="1" x14ac:dyDescent="0.25">
      <c r="A37" s="8" t="s">
        <v>17</v>
      </c>
      <c r="B37" s="9">
        <v>4</v>
      </c>
      <c r="C37" s="36" t="s">
        <v>203</v>
      </c>
      <c r="D37" s="28" t="s">
        <v>162</v>
      </c>
      <c r="E37" s="52">
        <f t="shared" si="1"/>
        <v>3</v>
      </c>
      <c r="F37" s="23">
        <v>386</v>
      </c>
      <c r="G37" s="23">
        <v>445</v>
      </c>
      <c r="H37" s="23">
        <v>95</v>
      </c>
      <c r="I37" s="23">
        <v>7</v>
      </c>
      <c r="J37" s="21">
        <f t="shared" si="2"/>
        <v>933</v>
      </c>
      <c r="K37" s="23">
        <v>933</v>
      </c>
      <c r="L37" s="23">
        <v>933</v>
      </c>
      <c r="M37" s="52">
        <f t="shared" si="3"/>
        <v>1</v>
      </c>
      <c r="N37" s="52">
        <f t="shared" si="19"/>
        <v>1</v>
      </c>
      <c r="O37" s="52">
        <f t="shared" si="20"/>
        <v>1</v>
      </c>
      <c r="P37" s="23">
        <v>36</v>
      </c>
      <c r="Q37" s="22"/>
      <c r="R37" s="22"/>
      <c r="S37" s="22"/>
      <c r="T37" s="22">
        <f t="shared" si="0"/>
        <v>36</v>
      </c>
      <c r="U37" s="22">
        <v>36</v>
      </c>
      <c r="V37" s="52">
        <f t="shared" si="6"/>
        <v>1</v>
      </c>
      <c r="W37" s="22">
        <v>50</v>
      </c>
      <c r="X37" s="22">
        <v>50</v>
      </c>
      <c r="Y37" s="52">
        <f t="shared" si="7"/>
        <v>1</v>
      </c>
      <c r="Z37" s="52">
        <f t="shared" si="8"/>
        <v>8</v>
      </c>
    </row>
    <row r="38" spans="1:26" s="11" customFormat="1" ht="30" customHeight="1" x14ac:dyDescent="0.25">
      <c r="A38" s="8" t="s">
        <v>17</v>
      </c>
      <c r="B38" s="9">
        <v>5</v>
      </c>
      <c r="C38" s="36" t="s">
        <v>204</v>
      </c>
      <c r="D38" s="28" t="s">
        <v>162</v>
      </c>
      <c r="E38" s="52">
        <f t="shared" si="1"/>
        <v>3</v>
      </c>
      <c r="F38" s="23">
        <v>177</v>
      </c>
      <c r="G38" s="23"/>
      <c r="H38" s="23"/>
      <c r="I38" s="23">
        <v>4</v>
      </c>
      <c r="J38" s="21">
        <f t="shared" si="2"/>
        <v>181</v>
      </c>
      <c r="K38" s="23">
        <v>181</v>
      </c>
      <c r="L38" s="23">
        <v>181</v>
      </c>
      <c r="M38" s="52">
        <f t="shared" si="3"/>
        <v>1</v>
      </c>
      <c r="N38" s="52">
        <f t="shared" si="19"/>
        <v>1</v>
      </c>
      <c r="O38" s="52">
        <f t="shared" si="20"/>
        <v>1</v>
      </c>
      <c r="P38" s="23">
        <v>7</v>
      </c>
      <c r="Q38" s="22"/>
      <c r="R38" s="22"/>
      <c r="S38" s="22"/>
      <c r="T38" s="22">
        <f t="shared" si="0"/>
        <v>7</v>
      </c>
      <c r="U38" s="22">
        <v>7</v>
      </c>
      <c r="V38" s="52">
        <f t="shared" si="6"/>
        <v>1</v>
      </c>
      <c r="W38" s="22">
        <v>10</v>
      </c>
      <c r="X38" s="22">
        <v>10</v>
      </c>
      <c r="Y38" s="52">
        <f t="shared" si="7"/>
        <v>1</v>
      </c>
      <c r="Z38" s="52">
        <f t="shared" si="8"/>
        <v>8</v>
      </c>
    </row>
    <row r="39" spans="1:26" s="11" customFormat="1" ht="30" customHeight="1" x14ac:dyDescent="0.25">
      <c r="A39" s="8" t="s">
        <v>17</v>
      </c>
      <c r="B39" s="9">
        <v>6</v>
      </c>
      <c r="C39" s="36" t="s">
        <v>205</v>
      </c>
      <c r="D39" s="28" t="s">
        <v>162</v>
      </c>
      <c r="E39" s="52">
        <f t="shared" si="1"/>
        <v>3</v>
      </c>
      <c r="F39" s="23">
        <v>362</v>
      </c>
      <c r="G39" s="23">
        <v>481</v>
      </c>
      <c r="H39" s="23">
        <v>93</v>
      </c>
      <c r="I39" s="23">
        <v>2</v>
      </c>
      <c r="J39" s="21">
        <f t="shared" si="2"/>
        <v>938</v>
      </c>
      <c r="K39" s="23">
        <v>938</v>
      </c>
      <c r="L39" s="23">
        <v>938</v>
      </c>
      <c r="M39" s="52">
        <f t="shared" si="3"/>
        <v>1</v>
      </c>
      <c r="N39" s="52">
        <f t="shared" si="19"/>
        <v>1</v>
      </c>
      <c r="O39" s="52">
        <f t="shared" si="20"/>
        <v>1</v>
      </c>
      <c r="P39" s="23">
        <v>36</v>
      </c>
      <c r="Q39" s="22"/>
      <c r="R39" s="22"/>
      <c r="S39" s="22"/>
      <c r="T39" s="22">
        <f t="shared" si="0"/>
        <v>36</v>
      </c>
      <c r="U39" s="22">
        <v>36</v>
      </c>
      <c r="V39" s="52">
        <f t="shared" si="6"/>
        <v>1</v>
      </c>
      <c r="W39" s="22">
        <v>46</v>
      </c>
      <c r="X39" s="22">
        <v>46</v>
      </c>
      <c r="Y39" s="52">
        <f t="shared" si="7"/>
        <v>1</v>
      </c>
      <c r="Z39" s="52">
        <f t="shared" si="8"/>
        <v>8</v>
      </c>
    </row>
    <row r="40" spans="1:26" s="11" customFormat="1" ht="30" customHeight="1" x14ac:dyDescent="0.25">
      <c r="A40" s="8" t="s">
        <v>17</v>
      </c>
      <c r="B40" s="9">
        <v>7</v>
      </c>
      <c r="C40" s="36" t="s">
        <v>206</v>
      </c>
      <c r="D40" s="28" t="s">
        <v>162</v>
      </c>
      <c r="E40" s="52">
        <f t="shared" si="1"/>
        <v>3</v>
      </c>
      <c r="F40" s="23">
        <v>57</v>
      </c>
      <c r="G40" s="23">
        <v>55</v>
      </c>
      <c r="H40" s="23">
        <v>19</v>
      </c>
      <c r="I40" s="23">
        <v>2</v>
      </c>
      <c r="J40" s="21">
        <f t="shared" si="2"/>
        <v>133</v>
      </c>
      <c r="K40" s="23">
        <v>133</v>
      </c>
      <c r="L40" s="23">
        <v>133</v>
      </c>
      <c r="M40" s="52">
        <f t="shared" si="3"/>
        <v>1</v>
      </c>
      <c r="N40" s="52">
        <f t="shared" si="19"/>
        <v>1</v>
      </c>
      <c r="O40" s="52">
        <f t="shared" si="20"/>
        <v>1</v>
      </c>
      <c r="P40" s="23">
        <v>11</v>
      </c>
      <c r="Q40" s="22"/>
      <c r="R40" s="22"/>
      <c r="S40" s="22"/>
      <c r="T40" s="22">
        <f t="shared" si="0"/>
        <v>11</v>
      </c>
      <c r="U40" s="22">
        <v>11</v>
      </c>
      <c r="V40" s="52">
        <f t="shared" si="6"/>
        <v>1</v>
      </c>
      <c r="W40" s="22">
        <v>19</v>
      </c>
      <c r="X40" s="22">
        <v>19</v>
      </c>
      <c r="Y40" s="52">
        <f t="shared" si="7"/>
        <v>1</v>
      </c>
      <c r="Z40" s="52">
        <f t="shared" si="8"/>
        <v>8</v>
      </c>
    </row>
    <row r="41" spans="1:26" s="11" customFormat="1" ht="30" customHeight="1" x14ac:dyDescent="0.25">
      <c r="A41" s="8" t="s">
        <v>17</v>
      </c>
      <c r="B41" s="9">
        <v>8</v>
      </c>
      <c r="C41" s="36" t="s">
        <v>207</v>
      </c>
      <c r="D41" s="28" t="s">
        <v>162</v>
      </c>
      <c r="E41" s="52">
        <f t="shared" si="1"/>
        <v>3</v>
      </c>
      <c r="F41" s="23">
        <v>109</v>
      </c>
      <c r="G41" s="23">
        <v>122</v>
      </c>
      <c r="H41" s="23">
        <v>19</v>
      </c>
      <c r="I41" s="23">
        <v>3</v>
      </c>
      <c r="J41" s="21">
        <f t="shared" si="2"/>
        <v>253</v>
      </c>
      <c r="K41" s="23">
        <v>253</v>
      </c>
      <c r="L41" s="23">
        <v>253</v>
      </c>
      <c r="M41" s="52">
        <f t="shared" si="3"/>
        <v>1</v>
      </c>
      <c r="N41" s="52">
        <f t="shared" si="19"/>
        <v>1</v>
      </c>
      <c r="O41" s="52">
        <f t="shared" si="20"/>
        <v>1</v>
      </c>
      <c r="P41" s="23">
        <v>12</v>
      </c>
      <c r="Q41" s="22"/>
      <c r="R41" s="22"/>
      <c r="S41" s="22"/>
      <c r="T41" s="22">
        <f t="shared" si="0"/>
        <v>12</v>
      </c>
      <c r="U41" s="22">
        <v>12</v>
      </c>
      <c r="V41" s="52">
        <f t="shared" si="6"/>
        <v>1</v>
      </c>
      <c r="W41" s="24">
        <v>21</v>
      </c>
      <c r="X41" s="22">
        <v>21</v>
      </c>
      <c r="Y41" s="52">
        <f t="shared" si="7"/>
        <v>1</v>
      </c>
      <c r="Z41" s="52">
        <f t="shared" si="8"/>
        <v>8</v>
      </c>
    </row>
    <row r="42" spans="1:26" s="11" customFormat="1" ht="30" customHeight="1" x14ac:dyDescent="0.25">
      <c r="A42" s="8" t="s">
        <v>17</v>
      </c>
      <c r="B42" s="9">
        <v>9</v>
      </c>
      <c r="C42" s="36" t="s">
        <v>208</v>
      </c>
      <c r="D42" s="28" t="s">
        <v>162</v>
      </c>
      <c r="E42" s="52">
        <f t="shared" si="1"/>
        <v>3</v>
      </c>
      <c r="F42" s="23">
        <v>54</v>
      </c>
      <c r="G42" s="23">
        <v>62</v>
      </c>
      <c r="H42" s="23">
        <v>11</v>
      </c>
      <c r="I42" s="23"/>
      <c r="J42" s="21">
        <f t="shared" si="2"/>
        <v>127</v>
      </c>
      <c r="K42" s="23">
        <v>127</v>
      </c>
      <c r="L42" s="23">
        <v>127</v>
      </c>
      <c r="M42" s="52">
        <f t="shared" si="3"/>
        <v>1</v>
      </c>
      <c r="N42" s="52">
        <f t="shared" si="19"/>
        <v>1</v>
      </c>
      <c r="O42" s="52">
        <f t="shared" si="20"/>
        <v>1</v>
      </c>
      <c r="P42" s="23">
        <v>11</v>
      </c>
      <c r="Q42" s="22"/>
      <c r="R42" s="22"/>
      <c r="S42" s="22"/>
      <c r="T42" s="22">
        <f t="shared" si="0"/>
        <v>11</v>
      </c>
      <c r="U42" s="22">
        <v>11</v>
      </c>
      <c r="V42" s="52">
        <f t="shared" si="6"/>
        <v>1</v>
      </c>
      <c r="W42" s="22">
        <v>16</v>
      </c>
      <c r="X42" s="24">
        <v>16</v>
      </c>
      <c r="Y42" s="52">
        <f t="shared" si="7"/>
        <v>1</v>
      </c>
      <c r="Z42" s="52">
        <f t="shared" si="8"/>
        <v>8</v>
      </c>
    </row>
    <row r="43" spans="1:26" s="11" customFormat="1" ht="30" customHeight="1" x14ac:dyDescent="0.25">
      <c r="A43" s="8" t="s">
        <v>17</v>
      </c>
      <c r="B43" s="9">
        <v>10</v>
      </c>
      <c r="C43" s="36" t="s">
        <v>209</v>
      </c>
      <c r="D43" s="28" t="s">
        <v>162</v>
      </c>
      <c r="E43" s="52">
        <f t="shared" si="1"/>
        <v>3</v>
      </c>
      <c r="F43" s="23">
        <v>57</v>
      </c>
      <c r="G43" s="23">
        <v>86</v>
      </c>
      <c r="H43" s="23">
        <v>18</v>
      </c>
      <c r="I43" s="23">
        <v>1</v>
      </c>
      <c r="J43" s="21">
        <f t="shared" si="2"/>
        <v>162</v>
      </c>
      <c r="K43" s="23">
        <v>162</v>
      </c>
      <c r="L43" s="23">
        <v>162</v>
      </c>
      <c r="M43" s="52">
        <f t="shared" si="3"/>
        <v>1</v>
      </c>
      <c r="N43" s="52">
        <f t="shared" si="19"/>
        <v>1</v>
      </c>
      <c r="O43" s="52">
        <f t="shared" si="20"/>
        <v>1</v>
      </c>
      <c r="P43" s="23">
        <v>11</v>
      </c>
      <c r="Q43" s="22"/>
      <c r="R43" s="22"/>
      <c r="S43" s="22"/>
      <c r="T43" s="22">
        <f t="shared" si="0"/>
        <v>11</v>
      </c>
      <c r="U43" s="22">
        <v>11</v>
      </c>
      <c r="V43" s="52">
        <f t="shared" si="6"/>
        <v>1</v>
      </c>
      <c r="W43" s="22">
        <v>16</v>
      </c>
      <c r="X43" s="22">
        <v>16</v>
      </c>
      <c r="Y43" s="52">
        <f t="shared" si="7"/>
        <v>1</v>
      </c>
      <c r="Z43" s="52">
        <f t="shared" si="8"/>
        <v>8</v>
      </c>
    </row>
    <row r="44" spans="1:26" s="11" customFormat="1" ht="30" customHeight="1" x14ac:dyDescent="0.25">
      <c r="A44" s="8" t="s">
        <v>17</v>
      </c>
      <c r="B44" s="9">
        <v>11</v>
      </c>
      <c r="C44" s="36" t="s">
        <v>210</v>
      </c>
      <c r="D44" s="28" t="s">
        <v>162</v>
      </c>
      <c r="E44" s="52">
        <f t="shared" si="1"/>
        <v>3</v>
      </c>
      <c r="F44" s="23">
        <v>19</v>
      </c>
      <c r="G44" s="23">
        <v>29</v>
      </c>
      <c r="H44" s="23">
        <v>5</v>
      </c>
      <c r="I44" s="23"/>
      <c r="J44" s="21">
        <f t="shared" si="2"/>
        <v>53</v>
      </c>
      <c r="K44" s="23">
        <v>53</v>
      </c>
      <c r="L44" s="23">
        <v>53</v>
      </c>
      <c r="M44" s="52">
        <f t="shared" si="3"/>
        <v>1</v>
      </c>
      <c r="N44" s="52">
        <f t="shared" si="19"/>
        <v>1</v>
      </c>
      <c r="O44" s="52">
        <f t="shared" si="20"/>
        <v>1</v>
      </c>
      <c r="P44" s="23">
        <v>8</v>
      </c>
      <c r="Q44" s="22"/>
      <c r="R44" s="22"/>
      <c r="S44" s="22"/>
      <c r="T44" s="22">
        <f t="shared" si="0"/>
        <v>8</v>
      </c>
      <c r="U44" s="24">
        <v>8</v>
      </c>
      <c r="V44" s="52">
        <f t="shared" si="6"/>
        <v>1</v>
      </c>
      <c r="W44" s="22">
        <v>10</v>
      </c>
      <c r="X44" s="22">
        <v>10</v>
      </c>
      <c r="Y44" s="52">
        <f t="shared" si="7"/>
        <v>1</v>
      </c>
      <c r="Z44" s="52">
        <f t="shared" si="8"/>
        <v>8</v>
      </c>
    </row>
    <row r="45" spans="1:26" s="11" customFormat="1" ht="30" customHeight="1" x14ac:dyDescent="0.25">
      <c r="A45" s="8" t="s">
        <v>17</v>
      </c>
      <c r="B45" s="9">
        <v>12</v>
      </c>
      <c r="C45" s="36" t="s">
        <v>211</v>
      </c>
      <c r="D45" s="28" t="s">
        <v>162</v>
      </c>
      <c r="E45" s="52">
        <f t="shared" si="1"/>
        <v>3</v>
      </c>
      <c r="F45" s="23">
        <v>49</v>
      </c>
      <c r="G45" s="23">
        <v>57</v>
      </c>
      <c r="H45" s="23">
        <v>13</v>
      </c>
      <c r="I45" s="23"/>
      <c r="J45" s="21">
        <f t="shared" si="2"/>
        <v>119</v>
      </c>
      <c r="K45" s="23">
        <v>119</v>
      </c>
      <c r="L45" s="23">
        <v>119</v>
      </c>
      <c r="M45" s="52">
        <f t="shared" si="3"/>
        <v>1</v>
      </c>
      <c r="N45" s="52">
        <f t="shared" si="19"/>
        <v>1</v>
      </c>
      <c r="O45" s="52">
        <f t="shared" si="20"/>
        <v>1</v>
      </c>
      <c r="P45" s="23">
        <v>11</v>
      </c>
      <c r="Q45" s="22"/>
      <c r="R45" s="22"/>
      <c r="S45" s="22"/>
      <c r="T45" s="22">
        <f t="shared" si="0"/>
        <v>11</v>
      </c>
      <c r="U45" s="22">
        <v>11</v>
      </c>
      <c r="V45" s="52">
        <f t="shared" si="6"/>
        <v>1</v>
      </c>
      <c r="W45" s="22">
        <v>14</v>
      </c>
      <c r="X45" s="22">
        <v>14</v>
      </c>
      <c r="Y45" s="52">
        <f t="shared" si="7"/>
        <v>1</v>
      </c>
      <c r="Z45" s="52">
        <f t="shared" si="8"/>
        <v>8</v>
      </c>
    </row>
    <row r="46" spans="1:26" ht="16.5" customHeight="1" x14ac:dyDescent="0.25">
      <c r="A46" s="4" t="s">
        <v>17</v>
      </c>
      <c r="B46" s="5"/>
      <c r="C46" s="6" t="s">
        <v>41</v>
      </c>
      <c r="D46" s="25">
        <f>SUM(D34:D45)</f>
        <v>0</v>
      </c>
      <c r="E46" s="25"/>
      <c r="F46" s="25">
        <f t="shared" ref="F46:I46" si="21">SUM(F34:F45)</f>
        <v>1956</v>
      </c>
      <c r="G46" s="25">
        <f t="shared" si="21"/>
        <v>2225</v>
      </c>
      <c r="H46" s="25">
        <f t="shared" si="21"/>
        <v>533</v>
      </c>
      <c r="I46" s="25">
        <f t="shared" si="21"/>
        <v>40</v>
      </c>
      <c r="J46" s="25">
        <f>SUM(J34:J45)</f>
        <v>4754</v>
      </c>
      <c r="K46" s="25">
        <f>SUM(K34:K45)</f>
        <v>4754</v>
      </c>
      <c r="L46" s="25">
        <f t="shared" ref="L46" si="22">SUM(L34:L45)</f>
        <v>4754</v>
      </c>
      <c r="M46" s="25"/>
      <c r="N46" s="25"/>
      <c r="O46" s="25"/>
      <c r="P46" s="25">
        <f t="shared" ref="P46:T46" si="23">SUM(P34:P45)</f>
        <v>209</v>
      </c>
      <c r="Q46" s="25">
        <f t="shared" si="23"/>
        <v>3</v>
      </c>
      <c r="R46" s="25">
        <f t="shared" si="23"/>
        <v>0</v>
      </c>
      <c r="S46" s="25">
        <f t="shared" si="23"/>
        <v>0</v>
      </c>
      <c r="T46" s="25">
        <f t="shared" si="23"/>
        <v>212</v>
      </c>
      <c r="U46" s="25">
        <f>SUM(U34:U45)</f>
        <v>212</v>
      </c>
      <c r="V46" s="25"/>
      <c r="W46" s="25">
        <f>SUM(W34:W45)</f>
        <v>306</v>
      </c>
      <c r="X46" s="25">
        <f>SUM(X34:X45)</f>
        <v>306</v>
      </c>
      <c r="Y46" s="25"/>
      <c r="Z46" s="25"/>
    </row>
    <row r="47" spans="1:26" s="11" customFormat="1" ht="30" customHeight="1" x14ac:dyDescent="0.25">
      <c r="A47" s="39" t="s">
        <v>18</v>
      </c>
      <c r="B47" s="9">
        <v>1</v>
      </c>
      <c r="C47" s="10" t="s">
        <v>158</v>
      </c>
      <c r="D47" s="38" t="s">
        <v>197</v>
      </c>
      <c r="E47" s="52">
        <f t="shared" si="1"/>
        <v>0</v>
      </c>
      <c r="F47" s="23">
        <v>157</v>
      </c>
      <c r="G47" s="23">
        <v>173</v>
      </c>
      <c r="H47" s="23">
        <v>31</v>
      </c>
      <c r="I47" s="23"/>
      <c r="J47" s="21">
        <f t="shared" si="2"/>
        <v>361</v>
      </c>
      <c r="K47" s="23">
        <v>361</v>
      </c>
      <c r="L47" s="23">
        <v>361</v>
      </c>
      <c r="M47" s="52">
        <f t="shared" si="3"/>
        <v>1</v>
      </c>
      <c r="N47" s="52">
        <f t="shared" ref="N47:N50" si="24">IF(L47=K47,1,0)</f>
        <v>1</v>
      </c>
      <c r="O47" s="52">
        <f t="shared" ref="O47:O50" si="25">IF(J47=L47,1,0)</f>
        <v>1</v>
      </c>
      <c r="P47" s="23">
        <v>20</v>
      </c>
      <c r="Q47" s="22"/>
      <c r="R47" s="22"/>
      <c r="S47" s="22"/>
      <c r="T47" s="22">
        <f t="shared" si="0"/>
        <v>20</v>
      </c>
      <c r="U47" s="22">
        <v>20</v>
      </c>
      <c r="V47" s="52">
        <f t="shared" si="6"/>
        <v>1</v>
      </c>
      <c r="W47" s="26">
        <v>22</v>
      </c>
      <c r="X47" s="22">
        <v>22</v>
      </c>
      <c r="Y47" s="52">
        <f t="shared" si="7"/>
        <v>1</v>
      </c>
      <c r="Z47" s="52">
        <f t="shared" si="8"/>
        <v>5</v>
      </c>
    </row>
    <row r="48" spans="1:26" s="11" customFormat="1" ht="30" customHeight="1" x14ac:dyDescent="0.25">
      <c r="A48" s="39" t="s">
        <v>18</v>
      </c>
      <c r="B48" s="9">
        <v>2</v>
      </c>
      <c r="C48" s="10" t="s">
        <v>159</v>
      </c>
      <c r="D48" s="38" t="s">
        <v>197</v>
      </c>
      <c r="E48" s="52">
        <f t="shared" si="1"/>
        <v>0</v>
      </c>
      <c r="F48" s="23">
        <v>43</v>
      </c>
      <c r="G48" s="23">
        <v>25</v>
      </c>
      <c r="H48" s="23">
        <v>10</v>
      </c>
      <c r="I48" s="23"/>
      <c r="J48" s="21">
        <f t="shared" si="2"/>
        <v>78</v>
      </c>
      <c r="K48" s="22">
        <v>78</v>
      </c>
      <c r="L48" s="22">
        <v>78</v>
      </c>
      <c r="M48" s="52">
        <f t="shared" si="3"/>
        <v>1</v>
      </c>
      <c r="N48" s="52">
        <f t="shared" si="24"/>
        <v>1</v>
      </c>
      <c r="O48" s="52">
        <f t="shared" si="25"/>
        <v>1</v>
      </c>
      <c r="P48" s="23">
        <v>11</v>
      </c>
      <c r="Q48" s="22"/>
      <c r="R48" s="22"/>
      <c r="S48" s="22"/>
      <c r="T48" s="22">
        <f t="shared" si="0"/>
        <v>11</v>
      </c>
      <c r="U48" s="24">
        <v>11</v>
      </c>
      <c r="V48" s="52">
        <f t="shared" si="6"/>
        <v>1</v>
      </c>
      <c r="W48" s="23">
        <v>16</v>
      </c>
      <c r="X48" s="22">
        <v>16</v>
      </c>
      <c r="Y48" s="52">
        <f t="shared" si="7"/>
        <v>1</v>
      </c>
      <c r="Z48" s="52">
        <f t="shared" si="8"/>
        <v>5</v>
      </c>
    </row>
    <row r="49" spans="1:26" s="11" customFormat="1" ht="30" customHeight="1" x14ac:dyDescent="0.25">
      <c r="A49" s="39" t="s">
        <v>18</v>
      </c>
      <c r="B49" s="9">
        <v>3</v>
      </c>
      <c r="C49" s="10" t="s">
        <v>160</v>
      </c>
      <c r="D49" s="38" t="s">
        <v>197</v>
      </c>
      <c r="E49" s="52">
        <f t="shared" si="1"/>
        <v>0</v>
      </c>
      <c r="F49" s="22">
        <v>41</v>
      </c>
      <c r="G49" s="22">
        <v>69</v>
      </c>
      <c r="H49" s="22">
        <v>13</v>
      </c>
      <c r="I49" s="22"/>
      <c r="J49" s="21">
        <f t="shared" si="2"/>
        <v>123</v>
      </c>
      <c r="K49" s="22">
        <v>123</v>
      </c>
      <c r="L49" s="22">
        <v>123</v>
      </c>
      <c r="M49" s="52">
        <f t="shared" si="3"/>
        <v>1</v>
      </c>
      <c r="N49" s="52">
        <f t="shared" si="24"/>
        <v>1</v>
      </c>
      <c r="O49" s="52">
        <f t="shared" si="25"/>
        <v>1</v>
      </c>
      <c r="P49" s="22">
        <v>11</v>
      </c>
      <c r="Q49" s="22"/>
      <c r="R49" s="22"/>
      <c r="S49" s="22"/>
      <c r="T49" s="22">
        <f t="shared" si="0"/>
        <v>11</v>
      </c>
      <c r="U49" s="24">
        <v>11</v>
      </c>
      <c r="V49" s="52">
        <f t="shared" si="6"/>
        <v>1</v>
      </c>
      <c r="W49" s="22">
        <v>16</v>
      </c>
      <c r="X49" s="22">
        <v>16</v>
      </c>
      <c r="Y49" s="52">
        <f t="shared" si="7"/>
        <v>1</v>
      </c>
      <c r="Z49" s="52">
        <f t="shared" si="8"/>
        <v>5</v>
      </c>
    </row>
    <row r="50" spans="1:26" s="11" customFormat="1" ht="30" customHeight="1" x14ac:dyDescent="0.25">
      <c r="A50" s="8" t="s">
        <v>18</v>
      </c>
      <c r="B50" s="9">
        <v>4</v>
      </c>
      <c r="C50" s="10" t="s">
        <v>161</v>
      </c>
      <c r="D50" s="38" t="s">
        <v>197</v>
      </c>
      <c r="E50" s="52">
        <f t="shared" si="1"/>
        <v>0</v>
      </c>
      <c r="F50" s="23">
        <v>138</v>
      </c>
      <c r="G50" s="23">
        <v>99</v>
      </c>
      <c r="H50" s="23">
        <v>15</v>
      </c>
      <c r="I50" s="23">
        <v>1</v>
      </c>
      <c r="J50" s="21">
        <f t="shared" si="2"/>
        <v>253</v>
      </c>
      <c r="K50" s="26">
        <v>253</v>
      </c>
      <c r="L50" s="23">
        <v>253</v>
      </c>
      <c r="M50" s="52">
        <f t="shared" si="3"/>
        <v>1</v>
      </c>
      <c r="N50" s="52">
        <f t="shared" si="24"/>
        <v>1</v>
      </c>
      <c r="O50" s="52">
        <f t="shared" si="25"/>
        <v>1</v>
      </c>
      <c r="P50" s="23">
        <v>14</v>
      </c>
      <c r="Q50" s="24">
        <v>2</v>
      </c>
      <c r="R50" s="24"/>
      <c r="S50" s="24"/>
      <c r="T50" s="24">
        <f t="shared" si="0"/>
        <v>16</v>
      </c>
      <c r="U50" s="24">
        <v>16</v>
      </c>
      <c r="V50" s="52">
        <f t="shared" si="6"/>
        <v>1</v>
      </c>
      <c r="W50" s="23">
        <v>23</v>
      </c>
      <c r="X50" s="22">
        <v>23</v>
      </c>
      <c r="Y50" s="52">
        <f t="shared" si="7"/>
        <v>1</v>
      </c>
      <c r="Z50" s="52">
        <f t="shared" si="8"/>
        <v>5</v>
      </c>
    </row>
    <row r="51" spans="1:26" ht="16.5" customHeight="1" x14ac:dyDescent="0.25">
      <c r="A51" s="4" t="s">
        <v>18</v>
      </c>
      <c r="B51" s="5"/>
      <c r="C51" s="6" t="s">
        <v>41</v>
      </c>
      <c r="D51" s="25">
        <f>SUM(D47:D50)</f>
        <v>0</v>
      </c>
      <c r="E51" s="25"/>
      <c r="F51" s="25">
        <f>SUM(F47:F50)</f>
        <v>379</v>
      </c>
      <c r="G51" s="25">
        <f t="shared" ref="G51:L51" si="26">SUM(G47:G50)</f>
        <v>366</v>
      </c>
      <c r="H51" s="25">
        <f t="shared" si="26"/>
        <v>69</v>
      </c>
      <c r="I51" s="25">
        <f t="shared" si="26"/>
        <v>1</v>
      </c>
      <c r="J51" s="25">
        <f t="shared" si="26"/>
        <v>815</v>
      </c>
      <c r="K51" s="25">
        <f t="shared" si="26"/>
        <v>815</v>
      </c>
      <c r="L51" s="25">
        <f t="shared" si="26"/>
        <v>815</v>
      </c>
      <c r="M51" s="25"/>
      <c r="N51" s="25"/>
      <c r="O51" s="25"/>
      <c r="P51" s="25">
        <f>SUM(P47:P50)</f>
        <v>56</v>
      </c>
      <c r="Q51" s="25">
        <f t="shared" ref="Q51:X51" si="27">SUM(Q47:Q50)</f>
        <v>2</v>
      </c>
      <c r="R51" s="25">
        <f t="shared" si="27"/>
        <v>0</v>
      </c>
      <c r="S51" s="25">
        <f t="shared" si="27"/>
        <v>0</v>
      </c>
      <c r="T51" s="25">
        <f t="shared" si="27"/>
        <v>58</v>
      </c>
      <c r="U51" s="25">
        <f t="shared" si="27"/>
        <v>58</v>
      </c>
      <c r="V51" s="25"/>
      <c r="W51" s="25">
        <f t="shared" si="27"/>
        <v>77</v>
      </c>
      <c r="X51" s="25">
        <f t="shared" si="27"/>
        <v>77</v>
      </c>
      <c r="Y51" s="25"/>
      <c r="Z51" s="25"/>
    </row>
    <row r="52" spans="1:26" s="11" customFormat="1" ht="30" customHeight="1" x14ac:dyDescent="0.25">
      <c r="A52" s="8" t="s">
        <v>19</v>
      </c>
      <c r="B52" s="9">
        <v>1</v>
      </c>
      <c r="C52" s="10" t="s">
        <v>32</v>
      </c>
      <c r="D52" s="28" t="s">
        <v>162</v>
      </c>
      <c r="E52" s="52">
        <f t="shared" si="1"/>
        <v>3</v>
      </c>
      <c r="F52" s="23"/>
      <c r="G52" s="23">
        <v>321</v>
      </c>
      <c r="H52" s="23">
        <v>67</v>
      </c>
      <c r="I52" s="23">
        <v>16</v>
      </c>
      <c r="J52" s="21">
        <f t="shared" si="2"/>
        <v>404</v>
      </c>
      <c r="K52" s="26">
        <v>404</v>
      </c>
      <c r="L52" s="23">
        <v>404</v>
      </c>
      <c r="M52" s="52">
        <f t="shared" si="3"/>
        <v>1</v>
      </c>
      <c r="N52" s="52">
        <f t="shared" ref="N52:N56" si="28">IF(L52=K52,1,0)</f>
        <v>1</v>
      </c>
      <c r="O52" s="52">
        <f t="shared" ref="O52:O56" si="29">IF(J52=L52,1,0)</f>
        <v>1</v>
      </c>
      <c r="P52" s="23">
        <v>16</v>
      </c>
      <c r="Q52" s="22"/>
      <c r="R52" s="22">
        <v>1</v>
      </c>
      <c r="S52" s="22">
        <v>5</v>
      </c>
      <c r="T52" s="22">
        <f t="shared" si="0"/>
        <v>22</v>
      </c>
      <c r="U52" s="24">
        <v>22</v>
      </c>
      <c r="V52" s="52">
        <f t="shared" si="6"/>
        <v>1</v>
      </c>
      <c r="W52" s="26">
        <v>25</v>
      </c>
      <c r="X52" s="26">
        <v>25</v>
      </c>
      <c r="Y52" s="52">
        <f t="shared" si="7"/>
        <v>1</v>
      </c>
      <c r="Z52" s="52">
        <f t="shared" si="8"/>
        <v>8</v>
      </c>
    </row>
    <row r="53" spans="1:26" s="11" customFormat="1" ht="30" customHeight="1" x14ac:dyDescent="0.25">
      <c r="A53" s="8" t="s">
        <v>19</v>
      </c>
      <c r="B53" s="9">
        <v>2</v>
      </c>
      <c r="C53" s="36" t="s">
        <v>213</v>
      </c>
      <c r="D53" s="28" t="s">
        <v>162</v>
      </c>
      <c r="E53" s="52">
        <f t="shared" si="1"/>
        <v>3</v>
      </c>
      <c r="F53" s="23">
        <v>267</v>
      </c>
      <c r="G53" s="23"/>
      <c r="H53" s="23">
        <v>4</v>
      </c>
      <c r="I53" s="23"/>
      <c r="J53" s="21">
        <f t="shared" si="2"/>
        <v>271</v>
      </c>
      <c r="K53" s="23">
        <v>271</v>
      </c>
      <c r="L53" s="23">
        <v>271</v>
      </c>
      <c r="M53" s="52">
        <f t="shared" si="3"/>
        <v>1</v>
      </c>
      <c r="N53" s="52">
        <f t="shared" si="28"/>
        <v>1</v>
      </c>
      <c r="O53" s="52">
        <f t="shared" si="29"/>
        <v>1</v>
      </c>
      <c r="P53" s="23">
        <v>12</v>
      </c>
      <c r="Q53" s="22"/>
      <c r="R53" s="22"/>
      <c r="S53" s="22"/>
      <c r="T53" s="22">
        <f t="shared" si="0"/>
        <v>12</v>
      </c>
      <c r="U53" s="24">
        <v>12</v>
      </c>
      <c r="V53" s="52">
        <f t="shared" si="6"/>
        <v>1</v>
      </c>
      <c r="W53" s="26">
        <v>16</v>
      </c>
      <c r="X53" s="26">
        <v>16</v>
      </c>
      <c r="Y53" s="52">
        <f t="shared" si="7"/>
        <v>1</v>
      </c>
      <c r="Z53" s="52">
        <f t="shared" si="8"/>
        <v>8</v>
      </c>
    </row>
    <row r="54" spans="1:26" s="11" customFormat="1" ht="30" customHeight="1" x14ac:dyDescent="0.25">
      <c r="A54" s="8" t="s">
        <v>19</v>
      </c>
      <c r="B54" s="9">
        <v>3</v>
      </c>
      <c r="C54" s="10" t="s">
        <v>33</v>
      </c>
      <c r="D54" s="28" t="s">
        <v>162</v>
      </c>
      <c r="E54" s="52">
        <f t="shared" si="1"/>
        <v>3</v>
      </c>
      <c r="F54" s="23">
        <v>13</v>
      </c>
      <c r="G54" s="23">
        <v>20</v>
      </c>
      <c r="H54" s="23"/>
      <c r="I54" s="23"/>
      <c r="J54" s="21">
        <f t="shared" si="2"/>
        <v>33</v>
      </c>
      <c r="K54" s="23">
        <v>33</v>
      </c>
      <c r="L54" s="23">
        <v>33</v>
      </c>
      <c r="M54" s="52">
        <f t="shared" si="3"/>
        <v>1</v>
      </c>
      <c r="N54" s="52">
        <f t="shared" si="28"/>
        <v>1</v>
      </c>
      <c r="O54" s="52">
        <f t="shared" si="29"/>
        <v>1</v>
      </c>
      <c r="P54" s="23">
        <v>7</v>
      </c>
      <c r="Q54" s="22"/>
      <c r="R54" s="22"/>
      <c r="S54" s="22"/>
      <c r="T54" s="22">
        <f t="shared" si="0"/>
        <v>7</v>
      </c>
      <c r="U54" s="24">
        <v>7</v>
      </c>
      <c r="V54" s="52">
        <f t="shared" si="6"/>
        <v>1</v>
      </c>
      <c r="W54" s="26">
        <v>9</v>
      </c>
      <c r="X54" s="26">
        <v>9</v>
      </c>
      <c r="Y54" s="52">
        <f t="shared" si="7"/>
        <v>1</v>
      </c>
      <c r="Z54" s="52">
        <f t="shared" si="8"/>
        <v>8</v>
      </c>
    </row>
    <row r="55" spans="1:26" s="11" customFormat="1" ht="30" customHeight="1" x14ac:dyDescent="0.25">
      <c r="A55" s="8" t="s">
        <v>19</v>
      </c>
      <c r="B55" s="9">
        <v>4</v>
      </c>
      <c r="C55" s="10" t="s">
        <v>34</v>
      </c>
      <c r="D55" s="28" t="s">
        <v>162</v>
      </c>
      <c r="E55" s="52">
        <f t="shared" si="1"/>
        <v>3</v>
      </c>
      <c r="F55" s="23">
        <v>19</v>
      </c>
      <c r="G55" s="23">
        <v>23</v>
      </c>
      <c r="H55" s="23">
        <v>11</v>
      </c>
      <c r="I55" s="23"/>
      <c r="J55" s="21">
        <f t="shared" si="2"/>
        <v>53</v>
      </c>
      <c r="K55" s="23">
        <v>53</v>
      </c>
      <c r="L55" s="23">
        <v>53</v>
      </c>
      <c r="M55" s="52">
        <f t="shared" si="3"/>
        <v>1</v>
      </c>
      <c r="N55" s="52">
        <f t="shared" si="28"/>
        <v>1</v>
      </c>
      <c r="O55" s="52">
        <f t="shared" si="29"/>
        <v>1</v>
      </c>
      <c r="P55" s="23">
        <v>9</v>
      </c>
      <c r="Q55" s="22"/>
      <c r="R55" s="22"/>
      <c r="S55" s="22"/>
      <c r="T55" s="22">
        <f t="shared" si="0"/>
        <v>9</v>
      </c>
      <c r="U55" s="24">
        <v>9</v>
      </c>
      <c r="V55" s="52">
        <f t="shared" si="6"/>
        <v>1</v>
      </c>
      <c r="W55" s="26">
        <v>12</v>
      </c>
      <c r="X55" s="26">
        <v>12</v>
      </c>
      <c r="Y55" s="52">
        <f t="shared" si="7"/>
        <v>1</v>
      </c>
      <c r="Z55" s="52">
        <f t="shared" si="8"/>
        <v>8</v>
      </c>
    </row>
    <row r="56" spans="1:26" s="11" customFormat="1" ht="30" customHeight="1" x14ac:dyDescent="0.25">
      <c r="A56" s="8" t="s">
        <v>19</v>
      </c>
      <c r="B56" s="9">
        <v>5</v>
      </c>
      <c r="C56" s="10" t="s">
        <v>35</v>
      </c>
      <c r="D56" s="28" t="s">
        <v>162</v>
      </c>
      <c r="E56" s="52">
        <f t="shared" si="1"/>
        <v>3</v>
      </c>
      <c r="F56" s="23">
        <v>5</v>
      </c>
      <c r="G56" s="23"/>
      <c r="H56" s="23"/>
      <c r="I56" s="23"/>
      <c r="J56" s="21">
        <f t="shared" si="2"/>
        <v>5</v>
      </c>
      <c r="K56" s="23">
        <v>5</v>
      </c>
      <c r="L56" s="23">
        <v>5</v>
      </c>
      <c r="M56" s="52">
        <f t="shared" si="3"/>
        <v>1</v>
      </c>
      <c r="N56" s="52">
        <f t="shared" si="28"/>
        <v>1</v>
      </c>
      <c r="O56" s="52">
        <f t="shared" si="29"/>
        <v>1</v>
      </c>
      <c r="P56" s="23">
        <v>2</v>
      </c>
      <c r="Q56" s="22"/>
      <c r="R56" s="22"/>
      <c r="S56" s="22"/>
      <c r="T56" s="22">
        <f t="shared" si="0"/>
        <v>2</v>
      </c>
      <c r="U56" s="24">
        <v>2</v>
      </c>
      <c r="V56" s="52">
        <f t="shared" si="6"/>
        <v>1</v>
      </c>
      <c r="W56" s="26">
        <v>2</v>
      </c>
      <c r="X56" s="26">
        <v>2</v>
      </c>
      <c r="Y56" s="52">
        <f t="shared" si="7"/>
        <v>1</v>
      </c>
      <c r="Z56" s="52">
        <f t="shared" si="8"/>
        <v>8</v>
      </c>
    </row>
    <row r="57" spans="1:26" ht="16.5" customHeight="1" x14ac:dyDescent="0.25">
      <c r="A57" s="4" t="s">
        <v>19</v>
      </c>
      <c r="B57" s="5"/>
      <c r="C57" s="6" t="s">
        <v>41</v>
      </c>
      <c r="D57" s="25">
        <f>SUM(D52:D56)</f>
        <v>0</v>
      </c>
      <c r="E57" s="25"/>
      <c r="F57" s="25">
        <f>SUM(F52:F56)</f>
        <v>304</v>
      </c>
      <c r="G57" s="25">
        <f t="shared" ref="G57:L57" si="30">SUM(G52:G56)</f>
        <v>364</v>
      </c>
      <c r="H57" s="25">
        <f t="shared" si="30"/>
        <v>82</v>
      </c>
      <c r="I57" s="25">
        <f t="shared" si="30"/>
        <v>16</v>
      </c>
      <c r="J57" s="25">
        <f t="shared" si="30"/>
        <v>766</v>
      </c>
      <c r="K57" s="25">
        <f t="shared" si="30"/>
        <v>766</v>
      </c>
      <c r="L57" s="25">
        <f t="shared" si="30"/>
        <v>766</v>
      </c>
      <c r="M57" s="25"/>
      <c r="N57" s="25"/>
      <c r="O57" s="25"/>
      <c r="P57" s="25">
        <f t="shared" ref="P57" si="31">SUM(P52:P56)</f>
        <v>46</v>
      </c>
      <c r="Q57" s="25">
        <f t="shared" ref="Q57" si="32">SUM(Q52:Q56)</f>
        <v>0</v>
      </c>
      <c r="R57" s="25">
        <f t="shared" ref="R57:S57" si="33">SUM(R52:R56)</f>
        <v>1</v>
      </c>
      <c r="S57" s="25">
        <f t="shared" si="33"/>
        <v>5</v>
      </c>
      <c r="T57" s="25">
        <f t="shared" ref="T57" si="34">SUM(T52:T56)</f>
        <v>52</v>
      </c>
      <c r="U57" s="25">
        <f t="shared" ref="U57:X57" si="35">SUM(U52:U56)</f>
        <v>52</v>
      </c>
      <c r="V57" s="25"/>
      <c r="W57" s="25">
        <f t="shared" si="35"/>
        <v>64</v>
      </c>
      <c r="X57" s="25">
        <f t="shared" si="35"/>
        <v>64</v>
      </c>
      <c r="Y57" s="25"/>
      <c r="Z57" s="25"/>
    </row>
    <row r="58" spans="1:26" s="11" customFormat="1" ht="30" customHeight="1" x14ac:dyDescent="0.25">
      <c r="A58" s="8" t="s">
        <v>20</v>
      </c>
      <c r="B58" s="9">
        <v>1</v>
      </c>
      <c r="C58" s="10" t="s">
        <v>36</v>
      </c>
      <c r="D58" s="28" t="s">
        <v>162</v>
      </c>
      <c r="E58" s="52">
        <f t="shared" si="1"/>
        <v>3</v>
      </c>
      <c r="F58" s="23">
        <v>306</v>
      </c>
      <c r="G58" s="23">
        <v>367</v>
      </c>
      <c r="H58" s="23">
        <v>68</v>
      </c>
      <c r="I58" s="23">
        <v>12</v>
      </c>
      <c r="J58" s="21">
        <f t="shared" si="2"/>
        <v>753</v>
      </c>
      <c r="K58" s="23">
        <v>753</v>
      </c>
      <c r="L58" s="23">
        <v>753</v>
      </c>
      <c r="M58" s="52">
        <f t="shared" si="3"/>
        <v>1</v>
      </c>
      <c r="N58" s="52">
        <f t="shared" ref="N58:N61" si="36">IF(L58=K58,1,0)</f>
        <v>1</v>
      </c>
      <c r="O58" s="52">
        <f t="shared" ref="O58:O61" si="37">IF(J58=L58,1,0)</f>
        <v>1</v>
      </c>
      <c r="P58" s="23">
        <v>30</v>
      </c>
      <c r="Q58" s="22"/>
      <c r="R58" s="22"/>
      <c r="S58" s="22"/>
      <c r="T58" s="22">
        <f t="shared" si="0"/>
        <v>30</v>
      </c>
      <c r="U58" s="22">
        <v>30</v>
      </c>
      <c r="V58" s="52">
        <f t="shared" si="6"/>
        <v>1</v>
      </c>
      <c r="W58" s="22">
        <v>44</v>
      </c>
      <c r="X58" s="22">
        <v>44</v>
      </c>
      <c r="Y58" s="52">
        <f t="shared" si="7"/>
        <v>1</v>
      </c>
      <c r="Z58" s="52">
        <f t="shared" si="8"/>
        <v>8</v>
      </c>
    </row>
    <row r="59" spans="1:26" s="11" customFormat="1" ht="30" customHeight="1" x14ac:dyDescent="0.25">
      <c r="A59" s="8" t="s">
        <v>20</v>
      </c>
      <c r="B59" s="9">
        <v>2</v>
      </c>
      <c r="C59" s="10" t="s">
        <v>37</v>
      </c>
      <c r="D59" s="28" t="s">
        <v>162</v>
      </c>
      <c r="E59" s="52">
        <f t="shared" si="1"/>
        <v>3</v>
      </c>
      <c r="F59" s="23">
        <v>254</v>
      </c>
      <c r="G59" s="23">
        <v>275</v>
      </c>
      <c r="H59" s="23">
        <v>47</v>
      </c>
      <c r="I59" s="23">
        <v>14</v>
      </c>
      <c r="J59" s="21">
        <f t="shared" si="2"/>
        <v>590</v>
      </c>
      <c r="K59" s="23">
        <v>590</v>
      </c>
      <c r="L59" s="23">
        <v>590</v>
      </c>
      <c r="M59" s="52">
        <f t="shared" si="3"/>
        <v>1</v>
      </c>
      <c r="N59" s="52">
        <f t="shared" si="36"/>
        <v>1</v>
      </c>
      <c r="O59" s="52">
        <f t="shared" si="37"/>
        <v>1</v>
      </c>
      <c r="P59" s="23">
        <v>21</v>
      </c>
      <c r="Q59" s="22"/>
      <c r="R59" s="22"/>
      <c r="S59" s="22"/>
      <c r="T59" s="22">
        <f t="shared" si="0"/>
        <v>21</v>
      </c>
      <c r="U59" s="24">
        <v>21</v>
      </c>
      <c r="V59" s="52">
        <f t="shared" si="6"/>
        <v>1</v>
      </c>
      <c r="W59" s="22">
        <v>29</v>
      </c>
      <c r="X59" s="22">
        <v>29</v>
      </c>
      <c r="Y59" s="52">
        <f t="shared" si="7"/>
        <v>1</v>
      </c>
      <c r="Z59" s="52">
        <f t="shared" si="8"/>
        <v>8</v>
      </c>
    </row>
    <row r="60" spans="1:26" s="11" customFormat="1" ht="30" customHeight="1" x14ac:dyDescent="0.25">
      <c r="A60" s="8" t="s">
        <v>20</v>
      </c>
      <c r="B60" s="9">
        <v>3</v>
      </c>
      <c r="C60" s="10" t="s">
        <v>38</v>
      </c>
      <c r="D60" s="28" t="s">
        <v>162</v>
      </c>
      <c r="E60" s="52">
        <f t="shared" si="1"/>
        <v>3</v>
      </c>
      <c r="F60" s="23">
        <v>148</v>
      </c>
      <c r="G60" s="23">
        <v>191</v>
      </c>
      <c r="H60" s="23">
        <v>32</v>
      </c>
      <c r="I60" s="23">
        <v>12</v>
      </c>
      <c r="J60" s="21">
        <f t="shared" si="2"/>
        <v>383</v>
      </c>
      <c r="K60" s="23">
        <v>383</v>
      </c>
      <c r="L60" s="23">
        <v>383</v>
      </c>
      <c r="M60" s="52">
        <f t="shared" si="3"/>
        <v>1</v>
      </c>
      <c r="N60" s="52">
        <f t="shared" si="36"/>
        <v>1</v>
      </c>
      <c r="O60" s="52">
        <f t="shared" si="37"/>
        <v>1</v>
      </c>
      <c r="P60" s="23">
        <v>21</v>
      </c>
      <c r="Q60" s="22"/>
      <c r="R60" s="22"/>
      <c r="S60" s="22"/>
      <c r="T60" s="22">
        <f t="shared" si="0"/>
        <v>21</v>
      </c>
      <c r="U60" s="22">
        <v>21</v>
      </c>
      <c r="V60" s="52">
        <f t="shared" si="6"/>
        <v>1</v>
      </c>
      <c r="W60" s="22">
        <v>33</v>
      </c>
      <c r="X60" s="22">
        <v>33</v>
      </c>
      <c r="Y60" s="52">
        <f t="shared" si="7"/>
        <v>1</v>
      </c>
      <c r="Z60" s="52">
        <f t="shared" si="8"/>
        <v>8</v>
      </c>
    </row>
    <row r="61" spans="1:26" s="11" customFormat="1" ht="30" customHeight="1" x14ac:dyDescent="0.25">
      <c r="A61" s="8" t="s">
        <v>20</v>
      </c>
      <c r="B61" s="9">
        <v>4</v>
      </c>
      <c r="C61" s="10" t="s">
        <v>39</v>
      </c>
      <c r="D61" s="28" t="s">
        <v>162</v>
      </c>
      <c r="E61" s="52">
        <f t="shared" si="1"/>
        <v>3</v>
      </c>
      <c r="F61" s="23">
        <v>24</v>
      </c>
      <c r="G61" s="23">
        <v>30</v>
      </c>
      <c r="H61" s="23">
        <v>1</v>
      </c>
      <c r="I61" s="23">
        <v>2</v>
      </c>
      <c r="J61" s="21">
        <f t="shared" si="2"/>
        <v>57</v>
      </c>
      <c r="K61" s="23">
        <v>57</v>
      </c>
      <c r="L61" s="23">
        <v>57</v>
      </c>
      <c r="M61" s="52">
        <f t="shared" si="3"/>
        <v>1</v>
      </c>
      <c r="N61" s="52">
        <f t="shared" si="36"/>
        <v>1</v>
      </c>
      <c r="O61" s="52">
        <f t="shared" si="37"/>
        <v>1</v>
      </c>
      <c r="P61" s="23">
        <v>10</v>
      </c>
      <c r="Q61" s="22"/>
      <c r="R61" s="22"/>
      <c r="S61" s="22"/>
      <c r="T61" s="22">
        <f t="shared" si="0"/>
        <v>10</v>
      </c>
      <c r="U61" s="22">
        <v>10</v>
      </c>
      <c r="V61" s="52">
        <f t="shared" si="6"/>
        <v>1</v>
      </c>
      <c r="W61" s="22">
        <v>13</v>
      </c>
      <c r="X61" s="22">
        <v>13</v>
      </c>
      <c r="Y61" s="52">
        <f t="shared" si="7"/>
        <v>1</v>
      </c>
      <c r="Z61" s="52">
        <f t="shared" si="8"/>
        <v>8</v>
      </c>
    </row>
    <row r="62" spans="1:26" ht="16.5" customHeight="1" x14ac:dyDescent="0.25">
      <c r="A62" s="4" t="s">
        <v>20</v>
      </c>
      <c r="B62" s="5"/>
      <c r="C62" s="6" t="s">
        <v>41</v>
      </c>
      <c r="D62" s="25">
        <f>SUM(D58:D61)</f>
        <v>0</v>
      </c>
      <c r="E62" s="25"/>
      <c r="F62" s="25">
        <f>SUM(F58:F61)</f>
        <v>732</v>
      </c>
      <c r="G62" s="25">
        <f t="shared" ref="G62:L62" si="38">SUM(G58:G61)</f>
        <v>863</v>
      </c>
      <c r="H62" s="25">
        <f t="shared" si="38"/>
        <v>148</v>
      </c>
      <c r="I62" s="25">
        <f t="shared" si="38"/>
        <v>40</v>
      </c>
      <c r="J62" s="25">
        <f t="shared" si="38"/>
        <v>1783</v>
      </c>
      <c r="K62" s="25">
        <f t="shared" si="38"/>
        <v>1783</v>
      </c>
      <c r="L62" s="25">
        <f t="shared" si="38"/>
        <v>1783</v>
      </c>
      <c r="M62" s="25"/>
      <c r="N62" s="25"/>
      <c r="O62" s="25"/>
      <c r="P62" s="25">
        <f t="shared" ref="P62" si="39">SUM(P58:P61)</f>
        <v>82</v>
      </c>
      <c r="Q62" s="25">
        <f t="shared" ref="Q62" si="40">SUM(Q58:Q61)</f>
        <v>0</v>
      </c>
      <c r="R62" s="25">
        <f t="shared" ref="R62:S62" si="41">SUM(R58:R61)</f>
        <v>0</v>
      </c>
      <c r="S62" s="25">
        <f t="shared" si="41"/>
        <v>0</v>
      </c>
      <c r="T62" s="25">
        <f t="shared" ref="T62" si="42">SUM(T58:T61)</f>
        <v>82</v>
      </c>
      <c r="U62" s="25">
        <f t="shared" ref="U62:X62" si="43">SUM(U58:U61)</f>
        <v>82</v>
      </c>
      <c r="V62" s="25"/>
      <c r="W62" s="25">
        <f t="shared" si="43"/>
        <v>119</v>
      </c>
      <c r="X62" s="25">
        <f t="shared" si="43"/>
        <v>119</v>
      </c>
      <c r="Y62" s="25"/>
      <c r="Z62" s="25"/>
    </row>
    <row r="63" spans="1:26" s="11" customFormat="1" ht="30" customHeight="1" x14ac:dyDescent="0.25">
      <c r="A63" s="39" t="s">
        <v>21</v>
      </c>
      <c r="B63" s="9">
        <v>1</v>
      </c>
      <c r="C63" s="10" t="s">
        <v>50</v>
      </c>
      <c r="D63" s="38" t="s">
        <v>197</v>
      </c>
      <c r="E63" s="52">
        <f t="shared" si="1"/>
        <v>0</v>
      </c>
      <c r="F63" s="23">
        <v>32</v>
      </c>
      <c r="G63" s="23">
        <v>29</v>
      </c>
      <c r="H63" s="23">
        <v>13</v>
      </c>
      <c r="I63" s="23"/>
      <c r="J63" s="21">
        <f t="shared" si="2"/>
        <v>74</v>
      </c>
      <c r="K63" s="23">
        <v>74</v>
      </c>
      <c r="L63" s="23">
        <v>74</v>
      </c>
      <c r="M63" s="52">
        <f t="shared" si="3"/>
        <v>1</v>
      </c>
      <c r="N63" s="52">
        <f t="shared" ref="N63:N67" si="44">IF(L63=K63,1,0)</f>
        <v>1</v>
      </c>
      <c r="O63" s="52">
        <f t="shared" ref="O63:O67" si="45">IF(J63=L63,1,0)</f>
        <v>1</v>
      </c>
      <c r="P63" s="23">
        <v>11</v>
      </c>
      <c r="Q63" s="22"/>
      <c r="R63" s="22"/>
      <c r="S63" s="22"/>
      <c r="T63" s="22">
        <f t="shared" si="0"/>
        <v>11</v>
      </c>
      <c r="U63" s="22">
        <v>11</v>
      </c>
      <c r="V63" s="52">
        <f t="shared" si="6"/>
        <v>1</v>
      </c>
      <c r="W63" s="23">
        <v>15</v>
      </c>
      <c r="X63" s="23">
        <v>15</v>
      </c>
      <c r="Y63" s="52">
        <f t="shared" si="7"/>
        <v>1</v>
      </c>
      <c r="Z63" s="52">
        <f t="shared" si="8"/>
        <v>5</v>
      </c>
    </row>
    <row r="64" spans="1:26" s="11" customFormat="1" ht="30" customHeight="1" x14ac:dyDescent="0.25">
      <c r="A64" s="8" t="s">
        <v>21</v>
      </c>
      <c r="B64" s="9">
        <v>2</v>
      </c>
      <c r="C64" s="10" t="s">
        <v>51</v>
      </c>
      <c r="D64" s="38" t="s">
        <v>197</v>
      </c>
      <c r="E64" s="52">
        <f t="shared" si="1"/>
        <v>0</v>
      </c>
      <c r="F64" s="23">
        <v>271</v>
      </c>
      <c r="G64" s="23">
        <v>370</v>
      </c>
      <c r="H64" s="23">
        <v>107</v>
      </c>
      <c r="I64" s="23">
        <v>10</v>
      </c>
      <c r="J64" s="21">
        <f t="shared" si="2"/>
        <v>758</v>
      </c>
      <c r="K64" s="26">
        <v>758</v>
      </c>
      <c r="L64" s="26">
        <v>758</v>
      </c>
      <c r="M64" s="52">
        <f t="shared" si="3"/>
        <v>1</v>
      </c>
      <c r="N64" s="52">
        <f t="shared" si="44"/>
        <v>1</v>
      </c>
      <c r="O64" s="52">
        <f t="shared" si="45"/>
        <v>1</v>
      </c>
      <c r="P64" s="23">
        <v>27</v>
      </c>
      <c r="Q64" s="22"/>
      <c r="R64" s="23">
        <v>3</v>
      </c>
      <c r="S64" s="22">
        <v>2</v>
      </c>
      <c r="T64" s="22">
        <f t="shared" si="0"/>
        <v>32</v>
      </c>
      <c r="U64" s="24">
        <v>32</v>
      </c>
      <c r="V64" s="52">
        <f t="shared" si="6"/>
        <v>1</v>
      </c>
      <c r="W64" s="26">
        <v>52</v>
      </c>
      <c r="X64" s="26">
        <v>52</v>
      </c>
      <c r="Y64" s="52">
        <f t="shared" si="7"/>
        <v>1</v>
      </c>
      <c r="Z64" s="52">
        <f t="shared" si="8"/>
        <v>5</v>
      </c>
    </row>
    <row r="65" spans="1:26" s="11" customFormat="1" ht="30" customHeight="1" x14ac:dyDescent="0.25">
      <c r="A65" s="8" t="s">
        <v>21</v>
      </c>
      <c r="B65" s="9">
        <v>3</v>
      </c>
      <c r="C65" s="10" t="s">
        <v>52</v>
      </c>
      <c r="D65" s="38" t="s">
        <v>197</v>
      </c>
      <c r="E65" s="52">
        <f t="shared" si="1"/>
        <v>0</v>
      </c>
      <c r="F65" s="23">
        <v>108</v>
      </c>
      <c r="G65" s="23">
        <v>155</v>
      </c>
      <c r="H65" s="23">
        <v>34</v>
      </c>
      <c r="I65" s="23"/>
      <c r="J65" s="21">
        <f t="shared" si="2"/>
        <v>297</v>
      </c>
      <c r="K65" s="23">
        <v>297</v>
      </c>
      <c r="L65" s="23">
        <v>297</v>
      </c>
      <c r="M65" s="52">
        <f t="shared" si="3"/>
        <v>1</v>
      </c>
      <c r="N65" s="52">
        <f t="shared" si="44"/>
        <v>1</v>
      </c>
      <c r="O65" s="52">
        <f t="shared" si="45"/>
        <v>1</v>
      </c>
      <c r="P65" s="23">
        <v>13</v>
      </c>
      <c r="Q65" s="22"/>
      <c r="R65" s="22"/>
      <c r="S65" s="22"/>
      <c r="T65" s="22">
        <f t="shared" si="0"/>
        <v>13</v>
      </c>
      <c r="U65" s="24">
        <v>13</v>
      </c>
      <c r="V65" s="52">
        <f t="shared" si="6"/>
        <v>1</v>
      </c>
      <c r="W65" s="26">
        <v>20</v>
      </c>
      <c r="X65" s="26">
        <v>20</v>
      </c>
      <c r="Y65" s="52">
        <f t="shared" si="7"/>
        <v>1</v>
      </c>
      <c r="Z65" s="52">
        <f t="shared" si="8"/>
        <v>5</v>
      </c>
    </row>
    <row r="66" spans="1:26" s="11" customFormat="1" ht="30" customHeight="1" x14ac:dyDescent="0.25">
      <c r="A66" s="8" t="s">
        <v>21</v>
      </c>
      <c r="B66" s="9">
        <v>4</v>
      </c>
      <c r="C66" s="10" t="s">
        <v>53</v>
      </c>
      <c r="D66" s="28" t="s">
        <v>162</v>
      </c>
      <c r="E66" s="52">
        <f t="shared" si="1"/>
        <v>3</v>
      </c>
      <c r="F66" s="23">
        <v>104</v>
      </c>
      <c r="G66" s="23">
        <v>129</v>
      </c>
      <c r="H66" s="23">
        <v>48</v>
      </c>
      <c r="I66" s="23"/>
      <c r="J66" s="21">
        <f t="shared" si="2"/>
        <v>281</v>
      </c>
      <c r="K66" s="23">
        <v>281</v>
      </c>
      <c r="L66" s="23">
        <v>281</v>
      </c>
      <c r="M66" s="52">
        <f t="shared" si="3"/>
        <v>1</v>
      </c>
      <c r="N66" s="52">
        <f t="shared" si="44"/>
        <v>1</v>
      </c>
      <c r="O66" s="52">
        <f t="shared" si="45"/>
        <v>1</v>
      </c>
      <c r="P66" s="23">
        <v>11</v>
      </c>
      <c r="Q66" s="22"/>
      <c r="R66" s="22"/>
      <c r="S66" s="22"/>
      <c r="T66" s="22">
        <f t="shared" si="0"/>
        <v>11</v>
      </c>
      <c r="U66" s="24">
        <v>11</v>
      </c>
      <c r="V66" s="52">
        <f t="shared" si="6"/>
        <v>1</v>
      </c>
      <c r="W66" s="26">
        <v>20</v>
      </c>
      <c r="X66" s="26">
        <v>20</v>
      </c>
      <c r="Y66" s="52">
        <f t="shared" si="7"/>
        <v>1</v>
      </c>
      <c r="Z66" s="52">
        <f t="shared" si="8"/>
        <v>8</v>
      </c>
    </row>
    <row r="67" spans="1:26" s="11" customFormat="1" ht="30" customHeight="1" x14ac:dyDescent="0.25">
      <c r="A67" s="8" t="s">
        <v>21</v>
      </c>
      <c r="B67" s="9">
        <v>5</v>
      </c>
      <c r="C67" s="10" t="s">
        <v>54</v>
      </c>
      <c r="D67" s="28" t="s">
        <v>162</v>
      </c>
      <c r="E67" s="52">
        <f t="shared" si="1"/>
        <v>3</v>
      </c>
      <c r="F67" s="23">
        <v>9</v>
      </c>
      <c r="G67" s="23">
        <v>18</v>
      </c>
      <c r="H67" s="23">
        <v>1</v>
      </c>
      <c r="I67" s="23">
        <v>3</v>
      </c>
      <c r="J67" s="21">
        <f t="shared" si="2"/>
        <v>31</v>
      </c>
      <c r="K67" s="23">
        <v>31</v>
      </c>
      <c r="L67" s="23">
        <v>31</v>
      </c>
      <c r="M67" s="52">
        <f t="shared" si="3"/>
        <v>1</v>
      </c>
      <c r="N67" s="52">
        <f t="shared" si="44"/>
        <v>1</v>
      </c>
      <c r="O67" s="52">
        <f t="shared" si="45"/>
        <v>1</v>
      </c>
      <c r="P67" s="23">
        <v>8</v>
      </c>
      <c r="Q67" s="22"/>
      <c r="R67" s="22"/>
      <c r="S67" s="22"/>
      <c r="T67" s="22">
        <f t="shared" si="0"/>
        <v>8</v>
      </c>
      <c r="U67" s="24">
        <v>8</v>
      </c>
      <c r="V67" s="52">
        <f t="shared" si="6"/>
        <v>1</v>
      </c>
      <c r="W67" s="26">
        <v>10</v>
      </c>
      <c r="X67" s="26">
        <v>10</v>
      </c>
      <c r="Y67" s="52">
        <f t="shared" si="7"/>
        <v>1</v>
      </c>
      <c r="Z67" s="52">
        <f t="shared" si="8"/>
        <v>8</v>
      </c>
    </row>
    <row r="68" spans="1:26" ht="16.5" customHeight="1" x14ac:dyDescent="0.25">
      <c r="A68" s="4" t="s">
        <v>21</v>
      </c>
      <c r="B68" s="5"/>
      <c r="C68" s="6" t="s">
        <v>41</v>
      </c>
      <c r="D68" s="25">
        <f>SUM(D63:D67)</f>
        <v>0</v>
      </c>
      <c r="E68" s="25"/>
      <c r="F68" s="25">
        <f>SUM(F63:F67)</f>
        <v>524</v>
      </c>
      <c r="G68" s="25">
        <f t="shared" ref="G68:L68" si="46">SUM(G63:G67)</f>
        <v>701</v>
      </c>
      <c r="H68" s="25">
        <f t="shared" si="46"/>
        <v>203</v>
      </c>
      <c r="I68" s="25">
        <f t="shared" si="46"/>
        <v>13</v>
      </c>
      <c r="J68" s="25">
        <f t="shared" si="46"/>
        <v>1441</v>
      </c>
      <c r="K68" s="25">
        <f t="shared" si="46"/>
        <v>1441</v>
      </c>
      <c r="L68" s="25">
        <f t="shared" si="46"/>
        <v>1441</v>
      </c>
      <c r="M68" s="25"/>
      <c r="N68" s="25"/>
      <c r="O68" s="25"/>
      <c r="P68" s="25">
        <f t="shared" ref="P68" si="47">SUM(P63:P67)</f>
        <v>70</v>
      </c>
      <c r="Q68" s="25">
        <f t="shared" ref="Q68" si="48">SUM(Q63:Q67)</f>
        <v>0</v>
      </c>
      <c r="R68" s="25">
        <f t="shared" ref="R68:S68" si="49">SUM(R63:R67)</f>
        <v>3</v>
      </c>
      <c r="S68" s="25">
        <f t="shared" si="49"/>
        <v>2</v>
      </c>
      <c r="T68" s="25">
        <f t="shared" ref="T68" si="50">SUM(T63:T67)</f>
        <v>75</v>
      </c>
      <c r="U68" s="25">
        <f t="shared" ref="U68:X68" si="51">SUM(U63:U67)</f>
        <v>75</v>
      </c>
      <c r="V68" s="25"/>
      <c r="W68" s="25">
        <f t="shared" si="51"/>
        <v>117</v>
      </c>
      <c r="X68" s="25">
        <f t="shared" si="51"/>
        <v>117</v>
      </c>
      <c r="Y68" s="25"/>
      <c r="Z68" s="25"/>
    </row>
    <row r="69" spans="1:26" s="11" customFormat="1" ht="30" customHeight="1" x14ac:dyDescent="0.25">
      <c r="A69" s="8" t="s">
        <v>22</v>
      </c>
      <c r="B69" s="9">
        <v>1</v>
      </c>
      <c r="C69" s="10" t="s">
        <v>55</v>
      </c>
      <c r="D69" s="28" t="s">
        <v>162</v>
      </c>
      <c r="E69" s="52">
        <f t="shared" si="1"/>
        <v>3</v>
      </c>
      <c r="F69" s="22">
        <v>39</v>
      </c>
      <c r="G69" s="22">
        <v>45</v>
      </c>
      <c r="H69" s="22">
        <v>6</v>
      </c>
      <c r="I69" s="22">
        <v>9</v>
      </c>
      <c r="J69" s="21">
        <f t="shared" si="2"/>
        <v>99</v>
      </c>
      <c r="K69" s="22">
        <v>99</v>
      </c>
      <c r="L69" s="22">
        <v>99</v>
      </c>
      <c r="M69" s="52">
        <f t="shared" si="3"/>
        <v>1</v>
      </c>
      <c r="N69" s="52">
        <f t="shared" ref="N69:N75" si="52">IF(L69=K69,1,0)</f>
        <v>1</v>
      </c>
      <c r="O69" s="52">
        <f t="shared" ref="O69:O75" si="53">IF(J69=L69,1,0)</f>
        <v>1</v>
      </c>
      <c r="P69" s="22">
        <v>13</v>
      </c>
      <c r="Q69" s="22"/>
      <c r="R69" s="22"/>
      <c r="S69" s="22"/>
      <c r="T69" s="22">
        <f t="shared" si="0"/>
        <v>13</v>
      </c>
      <c r="U69" s="22">
        <v>13</v>
      </c>
      <c r="V69" s="52">
        <f t="shared" si="6"/>
        <v>1</v>
      </c>
      <c r="W69" s="22">
        <v>18</v>
      </c>
      <c r="X69" s="22">
        <v>18</v>
      </c>
      <c r="Y69" s="52">
        <f t="shared" si="7"/>
        <v>1</v>
      </c>
      <c r="Z69" s="52">
        <f t="shared" si="8"/>
        <v>8</v>
      </c>
    </row>
    <row r="70" spans="1:26" s="11" customFormat="1" ht="30" customHeight="1" x14ac:dyDescent="0.25">
      <c r="A70" s="8" t="s">
        <v>22</v>
      </c>
      <c r="B70" s="9">
        <v>2</v>
      </c>
      <c r="C70" s="10" t="s">
        <v>56</v>
      </c>
      <c r="D70" s="28" t="s">
        <v>162</v>
      </c>
      <c r="E70" s="52">
        <f t="shared" si="1"/>
        <v>3</v>
      </c>
      <c r="F70" s="22">
        <v>291</v>
      </c>
      <c r="G70" s="22">
        <v>326</v>
      </c>
      <c r="H70" s="22">
        <v>55</v>
      </c>
      <c r="I70" s="22">
        <v>2</v>
      </c>
      <c r="J70" s="21">
        <f t="shared" si="2"/>
        <v>674</v>
      </c>
      <c r="K70" s="24">
        <v>674</v>
      </c>
      <c r="L70" s="24">
        <v>674</v>
      </c>
      <c r="M70" s="52">
        <f t="shared" si="3"/>
        <v>1</v>
      </c>
      <c r="N70" s="52">
        <f t="shared" si="52"/>
        <v>1</v>
      </c>
      <c r="O70" s="52">
        <f t="shared" si="53"/>
        <v>1</v>
      </c>
      <c r="P70" s="22">
        <v>30</v>
      </c>
      <c r="Q70" s="22"/>
      <c r="R70" s="22">
        <v>4</v>
      </c>
      <c r="S70" s="22"/>
      <c r="T70" s="22">
        <f t="shared" si="0"/>
        <v>34</v>
      </c>
      <c r="U70" s="24">
        <v>34</v>
      </c>
      <c r="V70" s="52">
        <f t="shared" si="6"/>
        <v>1</v>
      </c>
      <c r="W70" s="24">
        <v>42</v>
      </c>
      <c r="X70" s="24">
        <v>42</v>
      </c>
      <c r="Y70" s="52">
        <f t="shared" si="7"/>
        <v>1</v>
      </c>
      <c r="Z70" s="52">
        <f t="shared" si="8"/>
        <v>8</v>
      </c>
    </row>
    <row r="71" spans="1:26" s="11" customFormat="1" ht="30" customHeight="1" x14ac:dyDescent="0.25">
      <c r="A71" s="8" t="s">
        <v>22</v>
      </c>
      <c r="B71" s="9">
        <v>3</v>
      </c>
      <c r="C71" s="10" t="s">
        <v>57</v>
      </c>
      <c r="D71" s="28" t="s">
        <v>162</v>
      </c>
      <c r="E71" s="52">
        <f t="shared" si="1"/>
        <v>3</v>
      </c>
      <c r="F71" s="22">
        <v>107</v>
      </c>
      <c r="G71" s="22"/>
      <c r="H71" s="22"/>
      <c r="I71" s="22"/>
      <c r="J71" s="21">
        <f t="shared" si="2"/>
        <v>107</v>
      </c>
      <c r="K71" s="22">
        <v>107</v>
      </c>
      <c r="L71" s="22">
        <v>107</v>
      </c>
      <c r="M71" s="52">
        <f t="shared" si="3"/>
        <v>1</v>
      </c>
      <c r="N71" s="52">
        <f t="shared" si="52"/>
        <v>1</v>
      </c>
      <c r="O71" s="52">
        <f t="shared" si="53"/>
        <v>1</v>
      </c>
      <c r="P71" s="22">
        <v>6</v>
      </c>
      <c r="Q71" s="22"/>
      <c r="R71" s="22"/>
      <c r="S71" s="22"/>
      <c r="T71" s="22">
        <f t="shared" si="0"/>
        <v>6</v>
      </c>
      <c r="U71" s="24">
        <v>6</v>
      </c>
      <c r="V71" s="52">
        <f t="shared" si="6"/>
        <v>1</v>
      </c>
      <c r="W71" s="24">
        <v>7</v>
      </c>
      <c r="X71" s="24">
        <v>7</v>
      </c>
      <c r="Y71" s="52">
        <f t="shared" si="7"/>
        <v>1</v>
      </c>
      <c r="Z71" s="52">
        <f t="shared" si="8"/>
        <v>8</v>
      </c>
    </row>
    <row r="72" spans="1:26" s="11" customFormat="1" ht="30" customHeight="1" x14ac:dyDescent="0.25">
      <c r="A72" s="8" t="s">
        <v>22</v>
      </c>
      <c r="B72" s="9">
        <v>4</v>
      </c>
      <c r="C72" s="10" t="s">
        <v>58</v>
      </c>
      <c r="D72" s="28" t="s">
        <v>162</v>
      </c>
      <c r="E72" s="52">
        <f t="shared" si="1"/>
        <v>3</v>
      </c>
      <c r="F72" s="22"/>
      <c r="G72" s="22"/>
      <c r="H72" s="22"/>
      <c r="I72" s="22">
        <v>105</v>
      </c>
      <c r="J72" s="21">
        <f t="shared" si="2"/>
        <v>105</v>
      </c>
      <c r="K72" s="22">
        <v>105</v>
      </c>
      <c r="L72" s="22">
        <v>105</v>
      </c>
      <c r="M72" s="52">
        <f t="shared" si="3"/>
        <v>1</v>
      </c>
      <c r="N72" s="52">
        <f t="shared" si="52"/>
        <v>1</v>
      </c>
      <c r="O72" s="52">
        <f t="shared" si="53"/>
        <v>1</v>
      </c>
      <c r="P72" s="22"/>
      <c r="Q72" s="22"/>
      <c r="R72" s="22"/>
      <c r="S72" s="22">
        <v>14</v>
      </c>
      <c r="T72" s="22">
        <f t="shared" si="0"/>
        <v>14</v>
      </c>
      <c r="U72" s="24">
        <v>14</v>
      </c>
      <c r="V72" s="52">
        <f t="shared" si="6"/>
        <v>1</v>
      </c>
      <c r="W72" s="24">
        <v>19</v>
      </c>
      <c r="X72" s="24">
        <v>19</v>
      </c>
      <c r="Y72" s="52">
        <f t="shared" si="7"/>
        <v>1</v>
      </c>
      <c r="Z72" s="52">
        <f t="shared" si="8"/>
        <v>8</v>
      </c>
    </row>
    <row r="73" spans="1:26" s="11" customFormat="1" ht="30" customHeight="1" x14ac:dyDescent="0.25">
      <c r="A73" s="39" t="s">
        <v>22</v>
      </c>
      <c r="B73" s="9">
        <v>5</v>
      </c>
      <c r="C73" s="10" t="s">
        <v>59</v>
      </c>
      <c r="D73" s="38" t="s">
        <v>197</v>
      </c>
      <c r="E73" s="52">
        <f t="shared" si="1"/>
        <v>0</v>
      </c>
      <c r="F73" s="22">
        <v>323</v>
      </c>
      <c r="G73" s="22">
        <v>396</v>
      </c>
      <c r="H73" s="22">
        <v>52</v>
      </c>
      <c r="I73" s="22"/>
      <c r="J73" s="21">
        <f t="shared" ref="J73:J75" si="54">SUM(F73:I73)</f>
        <v>771</v>
      </c>
      <c r="K73" s="22">
        <v>771</v>
      </c>
      <c r="L73" s="22">
        <v>771</v>
      </c>
      <c r="M73" s="52">
        <f t="shared" si="3"/>
        <v>1</v>
      </c>
      <c r="N73" s="52">
        <f t="shared" si="52"/>
        <v>1</v>
      </c>
      <c r="O73" s="52">
        <f t="shared" si="53"/>
        <v>1</v>
      </c>
      <c r="P73" s="22">
        <v>31</v>
      </c>
      <c r="Q73" s="22"/>
      <c r="R73" s="22"/>
      <c r="S73" s="22"/>
      <c r="T73" s="22">
        <f t="shared" si="0"/>
        <v>31</v>
      </c>
      <c r="U73" s="22">
        <v>31</v>
      </c>
      <c r="V73" s="52">
        <f t="shared" si="6"/>
        <v>1</v>
      </c>
      <c r="W73" s="24">
        <v>37</v>
      </c>
      <c r="X73" s="22">
        <v>37</v>
      </c>
      <c r="Y73" s="52">
        <f t="shared" si="7"/>
        <v>1</v>
      </c>
      <c r="Z73" s="52">
        <f t="shared" si="8"/>
        <v>5</v>
      </c>
    </row>
    <row r="74" spans="1:26" s="11" customFormat="1" ht="30" customHeight="1" x14ac:dyDescent="0.25">
      <c r="A74" s="8" t="s">
        <v>22</v>
      </c>
      <c r="B74" s="9">
        <v>6</v>
      </c>
      <c r="C74" s="10" t="s">
        <v>60</v>
      </c>
      <c r="D74" s="28" t="s">
        <v>162</v>
      </c>
      <c r="E74" s="52">
        <f t="shared" ref="E74:E136" si="55">IF(D74="закрыта",3,0)</f>
        <v>3</v>
      </c>
      <c r="F74" s="22">
        <v>343</v>
      </c>
      <c r="G74" s="22">
        <v>443</v>
      </c>
      <c r="H74" s="22">
        <v>80</v>
      </c>
      <c r="I74" s="22"/>
      <c r="J74" s="21">
        <f t="shared" si="54"/>
        <v>866</v>
      </c>
      <c r="K74" s="22">
        <v>866</v>
      </c>
      <c r="L74" s="22">
        <v>866</v>
      </c>
      <c r="M74" s="52">
        <f t="shared" ref="M74:M95" si="56">IF(AND(K74=J74,J74&lt;&gt;0),1,0)</f>
        <v>1</v>
      </c>
      <c r="N74" s="52">
        <f t="shared" si="52"/>
        <v>1</v>
      </c>
      <c r="O74" s="52">
        <f t="shared" si="53"/>
        <v>1</v>
      </c>
      <c r="P74" s="24">
        <v>70</v>
      </c>
      <c r="Q74" s="24"/>
      <c r="R74" s="24"/>
      <c r="S74" s="24"/>
      <c r="T74" s="24">
        <f t="shared" ref="T74:T75" si="57">SUM(P74:S74)</f>
        <v>70</v>
      </c>
      <c r="U74" s="24">
        <v>35</v>
      </c>
      <c r="V74" s="52">
        <f t="shared" ref="V74:V75" si="58">IF(T74=U74,1,0)</f>
        <v>0</v>
      </c>
      <c r="W74" s="24">
        <v>48</v>
      </c>
      <c r="X74" s="22">
        <v>48</v>
      </c>
      <c r="Y74" s="52">
        <f t="shared" ref="Y74:Y134" si="59">IF(W74=X74,1,0)</f>
        <v>1</v>
      </c>
      <c r="Z74" s="52">
        <f t="shared" ref="Z74:Z136" si="60">E74+M74+N74+O74+V74+Y74</f>
        <v>7</v>
      </c>
    </row>
    <row r="75" spans="1:26" s="11" customFormat="1" ht="30" customHeight="1" x14ac:dyDescent="0.25">
      <c r="A75" s="39" t="s">
        <v>22</v>
      </c>
      <c r="B75" s="9">
        <v>7</v>
      </c>
      <c r="C75" s="10" t="s">
        <v>61</v>
      </c>
      <c r="D75" s="28" t="s">
        <v>162</v>
      </c>
      <c r="E75" s="52">
        <f t="shared" si="55"/>
        <v>3</v>
      </c>
      <c r="F75" s="22">
        <v>9</v>
      </c>
      <c r="G75" s="22">
        <v>22</v>
      </c>
      <c r="H75" s="22">
        <v>4</v>
      </c>
      <c r="I75" s="22">
        <v>1</v>
      </c>
      <c r="J75" s="21">
        <f t="shared" si="54"/>
        <v>36</v>
      </c>
      <c r="K75" s="24">
        <v>36</v>
      </c>
      <c r="L75" s="22">
        <v>36</v>
      </c>
      <c r="M75" s="52">
        <f t="shared" si="56"/>
        <v>1</v>
      </c>
      <c r="N75" s="52">
        <f t="shared" si="52"/>
        <v>1</v>
      </c>
      <c r="O75" s="52">
        <f t="shared" si="53"/>
        <v>1</v>
      </c>
      <c r="P75" s="22">
        <v>9</v>
      </c>
      <c r="Q75" s="22"/>
      <c r="R75" s="22"/>
      <c r="S75" s="22"/>
      <c r="T75" s="22">
        <f t="shared" si="57"/>
        <v>9</v>
      </c>
      <c r="U75" s="22">
        <v>9</v>
      </c>
      <c r="V75" s="52">
        <f t="shared" si="58"/>
        <v>1</v>
      </c>
      <c r="W75" s="24">
        <v>13</v>
      </c>
      <c r="X75" s="22">
        <v>13</v>
      </c>
      <c r="Y75" s="52">
        <f t="shared" si="59"/>
        <v>1</v>
      </c>
      <c r="Z75" s="52">
        <f t="shared" si="60"/>
        <v>8</v>
      </c>
    </row>
    <row r="76" spans="1:26" ht="16.5" customHeight="1" x14ac:dyDescent="0.25">
      <c r="A76" s="4" t="s">
        <v>22</v>
      </c>
      <c r="B76" s="5"/>
      <c r="C76" s="6" t="s">
        <v>41</v>
      </c>
      <c r="D76" s="25">
        <f>SUM(D69:D75)</f>
        <v>0</v>
      </c>
      <c r="E76" s="25"/>
      <c r="F76" s="25">
        <f t="shared" ref="F76:L76" si="61">SUM(F69:F75)</f>
        <v>1112</v>
      </c>
      <c r="G76" s="25">
        <f t="shared" si="61"/>
        <v>1232</v>
      </c>
      <c r="H76" s="25">
        <f t="shared" si="61"/>
        <v>197</v>
      </c>
      <c r="I76" s="25">
        <f t="shared" si="61"/>
        <v>117</v>
      </c>
      <c r="J76" s="25">
        <f t="shared" si="61"/>
        <v>2658</v>
      </c>
      <c r="K76" s="25">
        <f t="shared" si="61"/>
        <v>2658</v>
      </c>
      <c r="L76" s="25">
        <f t="shared" si="61"/>
        <v>2658</v>
      </c>
      <c r="M76" s="25"/>
      <c r="N76" s="25"/>
      <c r="O76" s="25"/>
      <c r="P76" s="25">
        <f t="shared" ref="P76:U76" si="62">SUM(P69:P75)</f>
        <v>159</v>
      </c>
      <c r="Q76" s="25">
        <f t="shared" si="62"/>
        <v>0</v>
      </c>
      <c r="R76" s="25">
        <f t="shared" si="62"/>
        <v>4</v>
      </c>
      <c r="S76" s="25">
        <f t="shared" si="62"/>
        <v>14</v>
      </c>
      <c r="T76" s="25">
        <f t="shared" si="62"/>
        <v>177</v>
      </c>
      <c r="U76" s="25">
        <f t="shared" si="62"/>
        <v>142</v>
      </c>
      <c r="V76" s="25"/>
      <c r="W76" s="25">
        <f>SUM(W69:W75)</f>
        <v>184</v>
      </c>
      <c r="X76" s="25">
        <f>SUM(X69:X75)</f>
        <v>184</v>
      </c>
      <c r="Y76" s="25"/>
      <c r="Z76" s="25"/>
    </row>
    <row r="77" spans="1:26" s="11" customFormat="1" ht="30" customHeight="1" x14ac:dyDescent="0.25">
      <c r="A77" s="8" t="s">
        <v>23</v>
      </c>
      <c r="B77" s="9">
        <v>1</v>
      </c>
      <c r="C77" s="10" t="s">
        <v>62</v>
      </c>
      <c r="D77" s="28" t="s">
        <v>162</v>
      </c>
      <c r="E77" s="52">
        <f t="shared" si="55"/>
        <v>3</v>
      </c>
      <c r="F77" s="22">
        <v>66</v>
      </c>
      <c r="G77" s="22">
        <v>83</v>
      </c>
      <c r="H77" s="22">
        <v>20</v>
      </c>
      <c r="I77" s="22">
        <v>2</v>
      </c>
      <c r="J77" s="21">
        <f t="shared" ref="J77:J88" si="63">SUM(F77:I77)</f>
        <v>171</v>
      </c>
      <c r="K77" s="22">
        <v>171</v>
      </c>
      <c r="L77" s="22">
        <v>171</v>
      </c>
      <c r="M77" s="52">
        <f t="shared" si="56"/>
        <v>1</v>
      </c>
      <c r="N77" s="52">
        <f t="shared" ref="N77:N88" si="64">IF(L77=K77,1,0)</f>
        <v>1</v>
      </c>
      <c r="O77" s="52">
        <f t="shared" ref="O77:O88" si="65">IF(J77=L77,1,0)</f>
        <v>1</v>
      </c>
      <c r="P77" s="22">
        <v>11</v>
      </c>
      <c r="Q77" s="22"/>
      <c r="R77" s="22"/>
      <c r="S77" s="22"/>
      <c r="T77" s="22">
        <f t="shared" ref="T77:T88" si="66">SUM(P77:S77)</f>
        <v>11</v>
      </c>
      <c r="U77" s="22">
        <v>11</v>
      </c>
      <c r="V77" s="52">
        <f t="shared" ref="V77:V88" si="67">IF(T77=U77,1,0)</f>
        <v>1</v>
      </c>
      <c r="W77" s="22">
        <v>15</v>
      </c>
      <c r="X77" s="22">
        <v>15</v>
      </c>
      <c r="Y77" s="52">
        <f t="shared" si="59"/>
        <v>1</v>
      </c>
      <c r="Z77" s="52">
        <f t="shared" si="60"/>
        <v>8</v>
      </c>
    </row>
    <row r="78" spans="1:26" s="11" customFormat="1" ht="30" customHeight="1" x14ac:dyDescent="0.25">
      <c r="A78" s="8" t="s">
        <v>23</v>
      </c>
      <c r="B78" s="9">
        <v>2</v>
      </c>
      <c r="C78" s="10" t="s">
        <v>63</v>
      </c>
      <c r="D78" s="28" t="s">
        <v>162</v>
      </c>
      <c r="E78" s="52">
        <f t="shared" si="55"/>
        <v>3</v>
      </c>
      <c r="F78" s="22">
        <v>74</v>
      </c>
      <c r="G78" s="22">
        <v>87</v>
      </c>
      <c r="H78" s="22">
        <v>14</v>
      </c>
      <c r="I78" s="22">
        <v>2</v>
      </c>
      <c r="J78" s="21">
        <f t="shared" si="63"/>
        <v>177</v>
      </c>
      <c r="K78" s="22">
        <v>177</v>
      </c>
      <c r="L78" s="22">
        <v>177</v>
      </c>
      <c r="M78" s="52">
        <f t="shared" si="56"/>
        <v>1</v>
      </c>
      <c r="N78" s="52">
        <f t="shared" si="64"/>
        <v>1</v>
      </c>
      <c r="O78" s="52">
        <f t="shared" si="65"/>
        <v>1</v>
      </c>
      <c r="P78" s="22">
        <v>11</v>
      </c>
      <c r="Q78" s="22"/>
      <c r="R78" s="22"/>
      <c r="S78" s="22"/>
      <c r="T78" s="22">
        <f t="shared" si="66"/>
        <v>11</v>
      </c>
      <c r="U78" s="22">
        <v>11</v>
      </c>
      <c r="V78" s="52">
        <f t="shared" si="67"/>
        <v>1</v>
      </c>
      <c r="W78" s="22">
        <v>14</v>
      </c>
      <c r="X78" s="22">
        <v>14</v>
      </c>
      <c r="Y78" s="52">
        <f t="shared" si="59"/>
        <v>1</v>
      </c>
      <c r="Z78" s="52">
        <f t="shared" si="60"/>
        <v>8</v>
      </c>
    </row>
    <row r="79" spans="1:26" s="11" customFormat="1" ht="30" customHeight="1" x14ac:dyDescent="0.25">
      <c r="A79" s="8" t="s">
        <v>23</v>
      </c>
      <c r="B79" s="9">
        <v>3</v>
      </c>
      <c r="C79" s="10" t="s">
        <v>64</v>
      </c>
      <c r="D79" s="28" t="s">
        <v>162</v>
      </c>
      <c r="E79" s="52">
        <f t="shared" si="55"/>
        <v>3</v>
      </c>
      <c r="F79" s="22">
        <v>21</v>
      </c>
      <c r="G79" s="22">
        <v>34</v>
      </c>
      <c r="H79" s="22">
        <v>8</v>
      </c>
      <c r="I79" s="22"/>
      <c r="J79" s="21">
        <f t="shared" si="63"/>
        <v>63</v>
      </c>
      <c r="K79" s="22">
        <v>63</v>
      </c>
      <c r="L79" s="22">
        <v>63</v>
      </c>
      <c r="M79" s="52">
        <f t="shared" si="56"/>
        <v>1</v>
      </c>
      <c r="N79" s="52">
        <f t="shared" si="64"/>
        <v>1</v>
      </c>
      <c r="O79" s="52">
        <f t="shared" si="65"/>
        <v>1</v>
      </c>
      <c r="P79" s="22">
        <v>9</v>
      </c>
      <c r="Q79" s="22"/>
      <c r="R79" s="22"/>
      <c r="S79" s="22"/>
      <c r="T79" s="22">
        <f t="shared" si="66"/>
        <v>9</v>
      </c>
      <c r="U79" s="22">
        <v>9</v>
      </c>
      <c r="V79" s="52">
        <f t="shared" si="67"/>
        <v>1</v>
      </c>
      <c r="W79" s="22">
        <v>9</v>
      </c>
      <c r="X79" s="22">
        <v>9</v>
      </c>
      <c r="Y79" s="52">
        <f t="shared" si="59"/>
        <v>1</v>
      </c>
      <c r="Z79" s="52">
        <f t="shared" si="60"/>
        <v>8</v>
      </c>
    </row>
    <row r="80" spans="1:26" s="11" customFormat="1" ht="30" customHeight="1" x14ac:dyDescent="0.25">
      <c r="A80" s="8" t="s">
        <v>23</v>
      </c>
      <c r="B80" s="9">
        <v>4</v>
      </c>
      <c r="C80" s="10" t="s">
        <v>65</v>
      </c>
      <c r="D80" s="28" t="s">
        <v>162</v>
      </c>
      <c r="E80" s="52">
        <f t="shared" si="55"/>
        <v>3</v>
      </c>
      <c r="F80" s="22">
        <v>36</v>
      </c>
      <c r="G80" s="22">
        <v>63</v>
      </c>
      <c r="H80" s="22">
        <v>10</v>
      </c>
      <c r="I80" s="22">
        <v>2</v>
      </c>
      <c r="J80" s="21">
        <f t="shared" si="63"/>
        <v>111</v>
      </c>
      <c r="K80" s="22">
        <v>111</v>
      </c>
      <c r="L80" s="22">
        <v>111</v>
      </c>
      <c r="M80" s="52">
        <f t="shared" si="56"/>
        <v>1</v>
      </c>
      <c r="N80" s="52">
        <f t="shared" si="64"/>
        <v>1</v>
      </c>
      <c r="O80" s="52">
        <f t="shared" si="65"/>
        <v>1</v>
      </c>
      <c r="P80" s="22">
        <v>11</v>
      </c>
      <c r="Q80" s="22"/>
      <c r="R80" s="22"/>
      <c r="S80" s="22"/>
      <c r="T80" s="22">
        <f t="shared" si="66"/>
        <v>11</v>
      </c>
      <c r="U80" s="22">
        <v>11</v>
      </c>
      <c r="V80" s="52">
        <f t="shared" si="67"/>
        <v>1</v>
      </c>
      <c r="W80" s="22">
        <v>16</v>
      </c>
      <c r="X80" s="22">
        <v>16</v>
      </c>
      <c r="Y80" s="52">
        <f t="shared" si="59"/>
        <v>1</v>
      </c>
      <c r="Z80" s="52">
        <f t="shared" si="60"/>
        <v>8</v>
      </c>
    </row>
    <row r="81" spans="1:26" s="11" customFormat="1" ht="30" customHeight="1" x14ac:dyDescent="0.25">
      <c r="A81" s="8" t="s">
        <v>23</v>
      </c>
      <c r="B81" s="9">
        <v>5</v>
      </c>
      <c r="C81" s="10" t="s">
        <v>66</v>
      </c>
      <c r="D81" s="28" t="s">
        <v>162</v>
      </c>
      <c r="E81" s="52">
        <f t="shared" si="55"/>
        <v>3</v>
      </c>
      <c r="F81" s="22">
        <v>2</v>
      </c>
      <c r="G81" s="22">
        <v>12</v>
      </c>
      <c r="H81" s="22"/>
      <c r="I81" s="22"/>
      <c r="J81" s="21">
        <f t="shared" si="63"/>
        <v>14</v>
      </c>
      <c r="K81" s="22">
        <v>14</v>
      </c>
      <c r="L81" s="22">
        <v>14</v>
      </c>
      <c r="M81" s="52">
        <f t="shared" si="56"/>
        <v>1</v>
      </c>
      <c r="N81" s="52">
        <f t="shared" si="64"/>
        <v>1</v>
      </c>
      <c r="O81" s="52">
        <f t="shared" si="65"/>
        <v>1</v>
      </c>
      <c r="P81" s="22">
        <v>6</v>
      </c>
      <c r="Q81" s="22"/>
      <c r="R81" s="22"/>
      <c r="S81" s="22"/>
      <c r="T81" s="22">
        <f t="shared" si="66"/>
        <v>6</v>
      </c>
      <c r="U81" s="22">
        <v>6</v>
      </c>
      <c r="V81" s="52">
        <f t="shared" si="67"/>
        <v>1</v>
      </c>
      <c r="W81" s="22">
        <v>7</v>
      </c>
      <c r="X81" s="22">
        <v>7</v>
      </c>
      <c r="Y81" s="52">
        <f t="shared" si="59"/>
        <v>1</v>
      </c>
      <c r="Z81" s="52">
        <f t="shared" si="60"/>
        <v>8</v>
      </c>
    </row>
    <row r="82" spans="1:26" s="11" customFormat="1" ht="30" customHeight="1" x14ac:dyDescent="0.25">
      <c r="A82" s="8" t="s">
        <v>23</v>
      </c>
      <c r="B82" s="9">
        <v>6</v>
      </c>
      <c r="C82" s="10" t="s">
        <v>67</v>
      </c>
      <c r="D82" s="28" t="s">
        <v>162</v>
      </c>
      <c r="E82" s="52">
        <f t="shared" si="55"/>
        <v>3</v>
      </c>
      <c r="F82" s="22">
        <v>234</v>
      </c>
      <c r="G82" s="22">
        <v>281</v>
      </c>
      <c r="H82" s="22">
        <v>78</v>
      </c>
      <c r="I82" s="22"/>
      <c r="J82" s="21">
        <f t="shared" si="63"/>
        <v>593</v>
      </c>
      <c r="K82" s="22">
        <v>593</v>
      </c>
      <c r="L82" s="22">
        <v>593</v>
      </c>
      <c r="M82" s="52">
        <f t="shared" si="56"/>
        <v>1</v>
      </c>
      <c r="N82" s="52">
        <f t="shared" si="64"/>
        <v>1</v>
      </c>
      <c r="O82" s="52">
        <f t="shared" si="65"/>
        <v>1</v>
      </c>
      <c r="P82" s="22">
        <v>24</v>
      </c>
      <c r="Q82" s="22"/>
      <c r="R82" s="22"/>
      <c r="S82" s="22"/>
      <c r="T82" s="22">
        <f t="shared" si="66"/>
        <v>24</v>
      </c>
      <c r="U82" s="22">
        <v>24</v>
      </c>
      <c r="V82" s="52">
        <f t="shared" si="67"/>
        <v>1</v>
      </c>
      <c r="W82" s="22">
        <v>34</v>
      </c>
      <c r="X82" s="22">
        <v>34</v>
      </c>
      <c r="Y82" s="52">
        <f t="shared" si="59"/>
        <v>1</v>
      </c>
      <c r="Z82" s="52">
        <f t="shared" si="60"/>
        <v>8</v>
      </c>
    </row>
    <row r="83" spans="1:26" s="11" customFormat="1" ht="30" customHeight="1" x14ac:dyDescent="0.25">
      <c r="A83" s="8" t="s">
        <v>23</v>
      </c>
      <c r="B83" s="9">
        <v>7</v>
      </c>
      <c r="C83" s="10" t="s">
        <v>68</v>
      </c>
      <c r="D83" s="28" t="s">
        <v>162</v>
      </c>
      <c r="E83" s="52">
        <f t="shared" si="55"/>
        <v>3</v>
      </c>
      <c r="F83" s="22">
        <v>227</v>
      </c>
      <c r="G83" s="22">
        <v>280</v>
      </c>
      <c r="H83" s="22">
        <v>58</v>
      </c>
      <c r="I83" s="22"/>
      <c r="J83" s="21">
        <f t="shared" si="63"/>
        <v>565</v>
      </c>
      <c r="K83" s="22">
        <v>565</v>
      </c>
      <c r="L83" s="22">
        <v>565</v>
      </c>
      <c r="M83" s="52">
        <f t="shared" si="56"/>
        <v>1</v>
      </c>
      <c r="N83" s="52">
        <f t="shared" si="64"/>
        <v>1</v>
      </c>
      <c r="O83" s="52">
        <f t="shared" si="65"/>
        <v>1</v>
      </c>
      <c r="P83" s="22">
        <v>24</v>
      </c>
      <c r="Q83" s="22"/>
      <c r="R83" s="22"/>
      <c r="S83" s="22"/>
      <c r="T83" s="22">
        <f t="shared" si="66"/>
        <v>24</v>
      </c>
      <c r="U83" s="22">
        <v>24</v>
      </c>
      <c r="V83" s="52">
        <f t="shared" si="67"/>
        <v>1</v>
      </c>
      <c r="W83" s="22">
        <v>29</v>
      </c>
      <c r="X83" s="22">
        <v>29</v>
      </c>
      <c r="Y83" s="52">
        <f t="shared" si="59"/>
        <v>1</v>
      </c>
      <c r="Z83" s="52">
        <f t="shared" si="60"/>
        <v>8</v>
      </c>
    </row>
    <row r="84" spans="1:26" s="11" customFormat="1" ht="30" customHeight="1" x14ac:dyDescent="0.25">
      <c r="A84" s="8" t="s">
        <v>23</v>
      </c>
      <c r="B84" s="9">
        <v>8</v>
      </c>
      <c r="C84" s="10" t="s">
        <v>69</v>
      </c>
      <c r="D84" s="28" t="s">
        <v>162</v>
      </c>
      <c r="E84" s="52">
        <f t="shared" si="55"/>
        <v>3</v>
      </c>
      <c r="F84" s="22">
        <v>13</v>
      </c>
      <c r="G84" s="22">
        <v>29</v>
      </c>
      <c r="H84" s="22">
        <v>5</v>
      </c>
      <c r="I84" s="22"/>
      <c r="J84" s="21">
        <f t="shared" si="63"/>
        <v>47</v>
      </c>
      <c r="K84" s="22">
        <v>47</v>
      </c>
      <c r="L84" s="22">
        <v>47</v>
      </c>
      <c r="M84" s="52">
        <f t="shared" si="56"/>
        <v>1</v>
      </c>
      <c r="N84" s="52">
        <f t="shared" si="64"/>
        <v>1</v>
      </c>
      <c r="O84" s="52">
        <f t="shared" si="65"/>
        <v>1</v>
      </c>
      <c r="P84" s="22">
        <v>9</v>
      </c>
      <c r="Q84" s="22"/>
      <c r="R84" s="22"/>
      <c r="S84" s="22"/>
      <c r="T84" s="22">
        <f t="shared" si="66"/>
        <v>9</v>
      </c>
      <c r="U84" s="22">
        <v>9</v>
      </c>
      <c r="V84" s="52">
        <f t="shared" si="67"/>
        <v>1</v>
      </c>
      <c r="W84" s="22">
        <v>11</v>
      </c>
      <c r="X84" s="22">
        <v>11</v>
      </c>
      <c r="Y84" s="52">
        <f t="shared" si="59"/>
        <v>1</v>
      </c>
      <c r="Z84" s="52">
        <f t="shared" si="60"/>
        <v>8</v>
      </c>
    </row>
    <row r="85" spans="1:26" s="11" customFormat="1" ht="30" customHeight="1" x14ac:dyDescent="0.25">
      <c r="A85" s="8" t="s">
        <v>23</v>
      </c>
      <c r="B85" s="9">
        <v>9</v>
      </c>
      <c r="C85" s="10" t="s">
        <v>70</v>
      </c>
      <c r="D85" s="28" t="s">
        <v>162</v>
      </c>
      <c r="E85" s="52">
        <f t="shared" si="55"/>
        <v>3</v>
      </c>
      <c r="F85" s="22">
        <v>249</v>
      </c>
      <c r="G85" s="22">
        <v>268</v>
      </c>
      <c r="H85" s="22">
        <v>58</v>
      </c>
      <c r="I85" s="22">
        <v>1</v>
      </c>
      <c r="J85" s="21">
        <f t="shared" si="63"/>
        <v>576</v>
      </c>
      <c r="K85" s="22">
        <v>576</v>
      </c>
      <c r="L85" s="22">
        <v>576</v>
      </c>
      <c r="M85" s="52">
        <f t="shared" si="56"/>
        <v>1</v>
      </c>
      <c r="N85" s="52">
        <f t="shared" si="64"/>
        <v>1</v>
      </c>
      <c r="O85" s="52">
        <f t="shared" si="65"/>
        <v>1</v>
      </c>
      <c r="P85" s="22">
        <v>23</v>
      </c>
      <c r="Q85" s="22"/>
      <c r="R85" s="22"/>
      <c r="S85" s="22"/>
      <c r="T85" s="22">
        <f t="shared" si="66"/>
        <v>23</v>
      </c>
      <c r="U85" s="22">
        <v>23</v>
      </c>
      <c r="V85" s="52">
        <f t="shared" si="67"/>
        <v>1</v>
      </c>
      <c r="W85" s="22">
        <v>32</v>
      </c>
      <c r="X85" s="22">
        <v>32</v>
      </c>
      <c r="Y85" s="52">
        <f t="shared" si="59"/>
        <v>1</v>
      </c>
      <c r="Z85" s="52">
        <f t="shared" si="60"/>
        <v>8</v>
      </c>
    </row>
    <row r="86" spans="1:26" s="11" customFormat="1" ht="30" customHeight="1" x14ac:dyDescent="0.25">
      <c r="A86" s="8" t="s">
        <v>23</v>
      </c>
      <c r="B86" s="9">
        <v>10</v>
      </c>
      <c r="C86" s="10" t="s">
        <v>71</v>
      </c>
      <c r="D86" s="28" t="s">
        <v>162</v>
      </c>
      <c r="E86" s="52">
        <f t="shared" si="55"/>
        <v>3</v>
      </c>
      <c r="F86" s="22">
        <v>105</v>
      </c>
      <c r="G86" s="22">
        <v>119</v>
      </c>
      <c r="H86" s="22">
        <v>35</v>
      </c>
      <c r="I86" s="22">
        <v>1</v>
      </c>
      <c r="J86" s="21">
        <f t="shared" si="63"/>
        <v>260</v>
      </c>
      <c r="K86" s="22">
        <v>260</v>
      </c>
      <c r="L86" s="22">
        <v>260</v>
      </c>
      <c r="M86" s="52">
        <f t="shared" si="56"/>
        <v>1</v>
      </c>
      <c r="N86" s="52">
        <f t="shared" si="64"/>
        <v>1</v>
      </c>
      <c r="O86" s="52">
        <f t="shared" si="65"/>
        <v>1</v>
      </c>
      <c r="P86" s="22">
        <v>11</v>
      </c>
      <c r="Q86" s="22"/>
      <c r="R86" s="22"/>
      <c r="S86" s="22"/>
      <c r="T86" s="22">
        <f t="shared" si="66"/>
        <v>11</v>
      </c>
      <c r="U86" s="22">
        <v>11</v>
      </c>
      <c r="V86" s="52">
        <f t="shared" si="67"/>
        <v>1</v>
      </c>
      <c r="W86" s="22">
        <v>14</v>
      </c>
      <c r="X86" s="22">
        <v>14</v>
      </c>
      <c r="Y86" s="52">
        <f t="shared" si="59"/>
        <v>1</v>
      </c>
      <c r="Z86" s="52">
        <f t="shared" si="60"/>
        <v>8</v>
      </c>
    </row>
    <row r="87" spans="1:26" s="11" customFormat="1" ht="30" customHeight="1" x14ac:dyDescent="0.25">
      <c r="A87" s="8" t="s">
        <v>23</v>
      </c>
      <c r="B87" s="9">
        <v>11</v>
      </c>
      <c r="C87" s="10" t="s">
        <v>72</v>
      </c>
      <c r="D87" s="28" t="s">
        <v>162</v>
      </c>
      <c r="E87" s="52">
        <f t="shared" si="55"/>
        <v>3</v>
      </c>
      <c r="F87" s="22"/>
      <c r="G87" s="22">
        <v>27</v>
      </c>
      <c r="H87" s="22">
        <v>82</v>
      </c>
      <c r="I87" s="22"/>
      <c r="J87" s="21">
        <f t="shared" si="63"/>
        <v>109</v>
      </c>
      <c r="K87" s="24">
        <v>109</v>
      </c>
      <c r="L87" s="22">
        <v>109</v>
      </c>
      <c r="M87" s="52">
        <f t="shared" si="56"/>
        <v>1</v>
      </c>
      <c r="N87" s="52">
        <f t="shared" si="64"/>
        <v>1</v>
      </c>
      <c r="O87" s="52">
        <f t="shared" si="65"/>
        <v>1</v>
      </c>
      <c r="P87" s="22">
        <v>6</v>
      </c>
      <c r="Q87" s="22"/>
      <c r="R87" s="22"/>
      <c r="S87" s="22"/>
      <c r="T87" s="22">
        <f t="shared" si="66"/>
        <v>6</v>
      </c>
      <c r="U87" s="22">
        <v>6</v>
      </c>
      <c r="V87" s="52">
        <f t="shared" si="67"/>
        <v>1</v>
      </c>
      <c r="W87" s="22">
        <v>6</v>
      </c>
      <c r="X87" s="22">
        <v>6</v>
      </c>
      <c r="Y87" s="52">
        <f t="shared" si="59"/>
        <v>1</v>
      </c>
      <c r="Z87" s="52">
        <f t="shared" si="60"/>
        <v>8</v>
      </c>
    </row>
    <row r="88" spans="1:26" s="11" customFormat="1" ht="30" customHeight="1" x14ac:dyDescent="0.25">
      <c r="A88" s="8" t="s">
        <v>23</v>
      </c>
      <c r="B88" s="9">
        <v>12</v>
      </c>
      <c r="C88" s="10" t="s">
        <v>73</v>
      </c>
      <c r="D88" s="28" t="s">
        <v>162</v>
      </c>
      <c r="E88" s="52">
        <f t="shared" si="55"/>
        <v>3</v>
      </c>
      <c r="F88" s="22">
        <v>4</v>
      </c>
      <c r="G88" s="22">
        <v>10</v>
      </c>
      <c r="H88" s="22">
        <v>3</v>
      </c>
      <c r="I88" s="22"/>
      <c r="J88" s="21">
        <f t="shared" si="63"/>
        <v>17</v>
      </c>
      <c r="K88" s="22">
        <v>17</v>
      </c>
      <c r="L88" s="22">
        <v>17</v>
      </c>
      <c r="M88" s="52">
        <f t="shared" si="56"/>
        <v>1</v>
      </c>
      <c r="N88" s="52">
        <f t="shared" si="64"/>
        <v>1</v>
      </c>
      <c r="O88" s="52">
        <f t="shared" si="65"/>
        <v>1</v>
      </c>
      <c r="P88" s="22">
        <v>8</v>
      </c>
      <c r="Q88" s="22"/>
      <c r="R88" s="22"/>
      <c r="S88" s="22"/>
      <c r="T88" s="22">
        <f t="shared" si="66"/>
        <v>8</v>
      </c>
      <c r="U88" s="22">
        <v>8</v>
      </c>
      <c r="V88" s="52">
        <f t="shared" si="67"/>
        <v>1</v>
      </c>
      <c r="W88" s="22">
        <v>11</v>
      </c>
      <c r="X88" s="22">
        <v>11</v>
      </c>
      <c r="Y88" s="52">
        <f t="shared" si="59"/>
        <v>1</v>
      </c>
      <c r="Z88" s="52">
        <f t="shared" si="60"/>
        <v>8</v>
      </c>
    </row>
    <row r="89" spans="1:26" ht="16.5" customHeight="1" x14ac:dyDescent="0.25">
      <c r="A89" s="4" t="s">
        <v>23</v>
      </c>
      <c r="B89" s="5"/>
      <c r="C89" s="6" t="s">
        <v>41</v>
      </c>
      <c r="D89" s="25">
        <f>SUM(D77:D88)</f>
        <v>0</v>
      </c>
      <c r="E89" s="25"/>
      <c r="F89" s="25">
        <f>SUM(F77:F88)</f>
        <v>1031</v>
      </c>
      <c r="G89" s="25">
        <f t="shared" ref="G89:L89" si="68">SUM(G77:G88)</f>
        <v>1293</v>
      </c>
      <c r="H89" s="25">
        <f t="shared" si="68"/>
        <v>371</v>
      </c>
      <c r="I89" s="25">
        <f t="shared" si="68"/>
        <v>8</v>
      </c>
      <c r="J89" s="25">
        <f t="shared" si="68"/>
        <v>2703</v>
      </c>
      <c r="K89" s="25">
        <f t="shared" si="68"/>
        <v>2703</v>
      </c>
      <c r="L89" s="25">
        <f t="shared" si="68"/>
        <v>2703</v>
      </c>
      <c r="M89" s="25"/>
      <c r="N89" s="25"/>
      <c r="O89" s="25"/>
      <c r="P89" s="25">
        <f t="shared" ref="P89" si="69">SUM(P77:P88)</f>
        <v>153</v>
      </c>
      <c r="Q89" s="25">
        <f t="shared" ref="Q89" si="70">SUM(Q77:Q88)</f>
        <v>0</v>
      </c>
      <c r="R89" s="25">
        <f t="shared" ref="R89:S89" si="71">SUM(R77:R88)</f>
        <v>0</v>
      </c>
      <c r="S89" s="25">
        <f t="shared" si="71"/>
        <v>0</v>
      </c>
      <c r="T89" s="25">
        <f t="shared" ref="T89" si="72">SUM(T77:T88)</f>
        <v>153</v>
      </c>
      <c r="U89" s="25">
        <f t="shared" ref="U89" si="73">SUM(U77:U88)</f>
        <v>153</v>
      </c>
      <c r="V89" s="25"/>
      <c r="W89" s="25">
        <f>SUM(W77:W88)</f>
        <v>198</v>
      </c>
      <c r="X89" s="25">
        <f>SUM(X77:X88)</f>
        <v>198</v>
      </c>
      <c r="Y89" s="25"/>
      <c r="Z89" s="25"/>
    </row>
    <row r="90" spans="1:26" s="11" customFormat="1" ht="30" customHeight="1" x14ac:dyDescent="0.25">
      <c r="A90" s="8" t="s">
        <v>24</v>
      </c>
      <c r="B90" s="9">
        <v>1</v>
      </c>
      <c r="C90" s="10" t="s">
        <v>79</v>
      </c>
      <c r="D90" s="38" t="s">
        <v>197</v>
      </c>
      <c r="E90" s="52">
        <f t="shared" si="55"/>
        <v>0</v>
      </c>
      <c r="F90" s="22">
        <v>17</v>
      </c>
      <c r="G90" s="22">
        <v>38</v>
      </c>
      <c r="H90" s="22">
        <v>17</v>
      </c>
      <c r="I90" s="22">
        <v>2</v>
      </c>
      <c r="J90" s="21">
        <f t="shared" ref="J90:J95" si="74">SUM(F90:I90)</f>
        <v>74</v>
      </c>
      <c r="K90" s="22">
        <v>74</v>
      </c>
      <c r="L90" s="22">
        <v>74</v>
      </c>
      <c r="M90" s="52">
        <f t="shared" si="56"/>
        <v>1</v>
      </c>
      <c r="N90" s="52">
        <f t="shared" ref="N90:N95" si="75">IF(L90=K90,1,0)</f>
        <v>1</v>
      </c>
      <c r="O90" s="52">
        <f t="shared" ref="O90:O97" si="76">IF(J90=L90,1,0)</f>
        <v>1</v>
      </c>
      <c r="P90" s="22">
        <v>10</v>
      </c>
      <c r="Q90" s="22"/>
      <c r="R90" s="22"/>
      <c r="S90" s="22"/>
      <c r="T90" s="22">
        <f t="shared" ref="T90:T95" si="77">SUM(P90:S90)</f>
        <v>10</v>
      </c>
      <c r="U90" s="24">
        <v>10</v>
      </c>
      <c r="V90" s="52">
        <f t="shared" ref="V90:V95" si="78">IF(T90=U90,1,0)</f>
        <v>1</v>
      </c>
      <c r="W90" s="22">
        <v>15</v>
      </c>
      <c r="X90" s="22">
        <v>15</v>
      </c>
      <c r="Y90" s="52">
        <f t="shared" si="59"/>
        <v>1</v>
      </c>
      <c r="Z90" s="52">
        <f t="shared" si="60"/>
        <v>5</v>
      </c>
    </row>
    <row r="91" spans="1:26" s="11" customFormat="1" ht="30" customHeight="1" x14ac:dyDescent="0.25">
      <c r="A91" s="8" t="s">
        <v>24</v>
      </c>
      <c r="B91" s="9">
        <v>2</v>
      </c>
      <c r="C91" s="10" t="s">
        <v>80</v>
      </c>
      <c r="D91" s="38" t="s">
        <v>197</v>
      </c>
      <c r="E91" s="52">
        <f t="shared" si="55"/>
        <v>0</v>
      </c>
      <c r="F91" s="22">
        <v>32</v>
      </c>
      <c r="G91" s="22">
        <v>51</v>
      </c>
      <c r="H91" s="22">
        <v>12</v>
      </c>
      <c r="I91" s="22">
        <v>5</v>
      </c>
      <c r="J91" s="21">
        <f t="shared" si="74"/>
        <v>100</v>
      </c>
      <c r="K91" s="22">
        <v>100</v>
      </c>
      <c r="L91" s="22">
        <v>100</v>
      </c>
      <c r="M91" s="52">
        <f t="shared" si="56"/>
        <v>1</v>
      </c>
      <c r="N91" s="52">
        <f t="shared" si="75"/>
        <v>1</v>
      </c>
      <c r="O91" s="52">
        <f t="shared" si="76"/>
        <v>1</v>
      </c>
      <c r="P91" s="22">
        <v>11</v>
      </c>
      <c r="Q91" s="22"/>
      <c r="R91" s="22"/>
      <c r="S91" s="22"/>
      <c r="T91" s="22">
        <f t="shared" si="77"/>
        <v>11</v>
      </c>
      <c r="U91" s="24">
        <v>11</v>
      </c>
      <c r="V91" s="52">
        <f t="shared" si="78"/>
        <v>1</v>
      </c>
      <c r="W91" s="22">
        <v>16</v>
      </c>
      <c r="X91" s="22">
        <v>16</v>
      </c>
      <c r="Y91" s="52">
        <f t="shared" si="59"/>
        <v>1</v>
      </c>
      <c r="Z91" s="52">
        <f t="shared" si="60"/>
        <v>5</v>
      </c>
    </row>
    <row r="92" spans="1:26" s="11" customFormat="1" ht="30" customHeight="1" x14ac:dyDescent="0.25">
      <c r="A92" s="8" t="s">
        <v>24</v>
      </c>
      <c r="B92" s="9">
        <v>3</v>
      </c>
      <c r="C92" s="10" t="s">
        <v>81</v>
      </c>
      <c r="D92" s="38" t="s">
        <v>197</v>
      </c>
      <c r="E92" s="52">
        <f t="shared" si="55"/>
        <v>0</v>
      </c>
      <c r="F92" s="22">
        <v>18</v>
      </c>
      <c r="G92" s="22">
        <v>21</v>
      </c>
      <c r="H92" s="22">
        <v>3</v>
      </c>
      <c r="I92" s="22"/>
      <c r="J92" s="21">
        <f t="shared" si="74"/>
        <v>42</v>
      </c>
      <c r="K92" s="22">
        <v>42</v>
      </c>
      <c r="L92" s="22">
        <v>42</v>
      </c>
      <c r="M92" s="52">
        <f t="shared" si="56"/>
        <v>1</v>
      </c>
      <c r="N92" s="52">
        <f t="shared" si="75"/>
        <v>1</v>
      </c>
      <c r="O92" s="52">
        <f t="shared" si="76"/>
        <v>1</v>
      </c>
      <c r="P92" s="22">
        <v>9</v>
      </c>
      <c r="Q92" s="22"/>
      <c r="R92" s="22"/>
      <c r="S92" s="22"/>
      <c r="T92" s="22">
        <f t="shared" si="77"/>
        <v>9</v>
      </c>
      <c r="U92" s="24">
        <v>9</v>
      </c>
      <c r="V92" s="52">
        <f t="shared" si="78"/>
        <v>1</v>
      </c>
      <c r="W92" s="22">
        <v>14</v>
      </c>
      <c r="X92" s="22">
        <v>14</v>
      </c>
      <c r="Y92" s="52">
        <f t="shared" si="59"/>
        <v>1</v>
      </c>
      <c r="Z92" s="52">
        <f t="shared" si="60"/>
        <v>5</v>
      </c>
    </row>
    <row r="93" spans="1:26" s="11" customFormat="1" ht="30" customHeight="1" x14ac:dyDescent="0.25">
      <c r="A93" s="8" t="s">
        <v>24</v>
      </c>
      <c r="B93" s="9">
        <v>4</v>
      </c>
      <c r="C93" s="40" t="s">
        <v>219</v>
      </c>
      <c r="D93" s="28" t="s">
        <v>162</v>
      </c>
      <c r="E93" s="52">
        <f t="shared" si="55"/>
        <v>3</v>
      </c>
      <c r="F93" s="22">
        <v>46</v>
      </c>
      <c r="G93" s="22">
        <v>79</v>
      </c>
      <c r="H93" s="22">
        <v>10</v>
      </c>
      <c r="I93" s="22">
        <v>3</v>
      </c>
      <c r="J93" s="21">
        <f t="shared" si="74"/>
        <v>138</v>
      </c>
      <c r="K93" s="22">
        <v>138</v>
      </c>
      <c r="L93" s="24">
        <v>138</v>
      </c>
      <c r="M93" s="52">
        <f t="shared" si="56"/>
        <v>1</v>
      </c>
      <c r="N93" s="52">
        <f t="shared" si="75"/>
        <v>1</v>
      </c>
      <c r="O93" s="52">
        <f t="shared" si="76"/>
        <v>1</v>
      </c>
      <c r="P93" s="22">
        <v>15</v>
      </c>
      <c r="Q93" s="22"/>
      <c r="R93" s="22"/>
      <c r="S93" s="22"/>
      <c r="T93" s="22">
        <f t="shared" si="77"/>
        <v>15</v>
      </c>
      <c r="U93" s="24">
        <v>15</v>
      </c>
      <c r="V93" s="52">
        <f t="shared" si="78"/>
        <v>1</v>
      </c>
      <c r="W93" s="22">
        <v>20</v>
      </c>
      <c r="X93" s="22">
        <v>20</v>
      </c>
      <c r="Y93" s="52">
        <f t="shared" si="59"/>
        <v>1</v>
      </c>
      <c r="Z93" s="52">
        <f t="shared" si="60"/>
        <v>8</v>
      </c>
    </row>
    <row r="94" spans="1:26" s="11" customFormat="1" ht="30" customHeight="1" x14ac:dyDescent="0.25">
      <c r="A94" s="8" t="s">
        <v>24</v>
      </c>
      <c r="B94" s="9">
        <v>5</v>
      </c>
      <c r="C94" s="10" t="s">
        <v>82</v>
      </c>
      <c r="D94" s="28" t="s">
        <v>162</v>
      </c>
      <c r="E94" s="52">
        <f t="shared" si="55"/>
        <v>3</v>
      </c>
      <c r="F94" s="22"/>
      <c r="G94" s="22">
        <v>29</v>
      </c>
      <c r="H94" s="22">
        <v>92</v>
      </c>
      <c r="I94" s="22"/>
      <c r="J94" s="21">
        <f t="shared" si="74"/>
        <v>121</v>
      </c>
      <c r="K94" s="22">
        <v>121</v>
      </c>
      <c r="L94" s="22">
        <v>121</v>
      </c>
      <c r="M94" s="52">
        <f t="shared" si="56"/>
        <v>1</v>
      </c>
      <c r="N94" s="52">
        <f t="shared" si="75"/>
        <v>1</v>
      </c>
      <c r="O94" s="52">
        <f t="shared" si="76"/>
        <v>1</v>
      </c>
      <c r="P94" s="22"/>
      <c r="Q94" s="22"/>
      <c r="R94" s="22">
        <v>8</v>
      </c>
      <c r="S94" s="22"/>
      <c r="T94" s="22">
        <f t="shared" si="77"/>
        <v>8</v>
      </c>
      <c r="U94" s="22">
        <v>8</v>
      </c>
      <c r="V94" s="52">
        <f t="shared" si="78"/>
        <v>1</v>
      </c>
      <c r="W94" s="22">
        <v>2</v>
      </c>
      <c r="X94" s="22">
        <v>2</v>
      </c>
      <c r="Y94" s="52">
        <f t="shared" si="59"/>
        <v>1</v>
      </c>
      <c r="Z94" s="52">
        <f t="shared" si="60"/>
        <v>8</v>
      </c>
    </row>
    <row r="95" spans="1:26" s="11" customFormat="1" ht="30" customHeight="1" x14ac:dyDescent="0.25">
      <c r="A95" s="8" t="s">
        <v>24</v>
      </c>
      <c r="B95" s="9">
        <v>6</v>
      </c>
      <c r="C95" s="10" t="s">
        <v>84</v>
      </c>
      <c r="D95" s="38" t="s">
        <v>197</v>
      </c>
      <c r="E95" s="52">
        <f t="shared" si="55"/>
        <v>0</v>
      </c>
      <c r="F95" s="22">
        <v>349</v>
      </c>
      <c r="G95" s="22">
        <v>480</v>
      </c>
      <c r="H95" s="22">
        <v>121</v>
      </c>
      <c r="I95" s="22">
        <v>22</v>
      </c>
      <c r="J95" s="21">
        <f t="shared" si="74"/>
        <v>972</v>
      </c>
      <c r="K95" s="24">
        <v>972</v>
      </c>
      <c r="L95" s="22">
        <v>972</v>
      </c>
      <c r="M95" s="52">
        <f t="shared" si="56"/>
        <v>1</v>
      </c>
      <c r="N95" s="52">
        <f t="shared" si="75"/>
        <v>1</v>
      </c>
      <c r="O95" s="52">
        <f t="shared" si="76"/>
        <v>1</v>
      </c>
      <c r="P95" s="22">
        <v>35</v>
      </c>
      <c r="Q95" s="22"/>
      <c r="R95" s="22">
        <v>4</v>
      </c>
      <c r="S95" s="22"/>
      <c r="T95" s="22">
        <f t="shared" si="77"/>
        <v>39</v>
      </c>
      <c r="U95" s="22">
        <v>39</v>
      </c>
      <c r="V95" s="52">
        <f t="shared" si="78"/>
        <v>1</v>
      </c>
      <c r="W95" s="22">
        <v>48</v>
      </c>
      <c r="X95" s="22">
        <v>48</v>
      </c>
      <c r="Y95" s="52">
        <f t="shared" si="59"/>
        <v>1</v>
      </c>
      <c r="Z95" s="52">
        <f t="shared" si="60"/>
        <v>5</v>
      </c>
    </row>
    <row r="96" spans="1:26" ht="16.5" customHeight="1" x14ac:dyDescent="0.25">
      <c r="A96" s="4" t="s">
        <v>24</v>
      </c>
      <c r="B96" s="5"/>
      <c r="C96" s="6" t="s">
        <v>41</v>
      </c>
      <c r="D96" s="25">
        <f>SUM(D90:D95)</f>
        <v>0</v>
      </c>
      <c r="E96" s="25"/>
      <c r="F96" s="25">
        <f>SUM(F90:F95)</f>
        <v>462</v>
      </c>
      <c r="G96" s="25">
        <f t="shared" ref="G96:L96" si="79">SUM(G90:G95)</f>
        <v>698</v>
      </c>
      <c r="H96" s="25">
        <f t="shared" si="79"/>
        <v>255</v>
      </c>
      <c r="I96" s="25">
        <f t="shared" si="79"/>
        <v>32</v>
      </c>
      <c r="J96" s="25">
        <f t="shared" si="79"/>
        <v>1447</v>
      </c>
      <c r="K96" s="25">
        <f t="shared" si="79"/>
        <v>1447</v>
      </c>
      <c r="L96" s="25">
        <f t="shared" si="79"/>
        <v>1447</v>
      </c>
      <c r="M96" s="25"/>
      <c r="N96" s="25"/>
      <c r="O96" s="25"/>
      <c r="P96" s="25">
        <f>SUM(P90:P95)</f>
        <v>80</v>
      </c>
      <c r="Q96" s="25">
        <f t="shared" ref="Q96:U96" si="80">SUM(Q90:Q95)</f>
        <v>0</v>
      </c>
      <c r="R96" s="25">
        <f t="shared" si="80"/>
        <v>12</v>
      </c>
      <c r="S96" s="25">
        <f t="shared" si="80"/>
        <v>0</v>
      </c>
      <c r="T96" s="25">
        <f t="shared" si="80"/>
        <v>92</v>
      </c>
      <c r="U96" s="25">
        <f t="shared" si="80"/>
        <v>92</v>
      </c>
      <c r="V96" s="25"/>
      <c r="W96" s="25">
        <f>SUM(W90:W95)</f>
        <v>115</v>
      </c>
      <c r="X96" s="25">
        <f>SUM(X90:X95)</f>
        <v>115</v>
      </c>
      <c r="Y96" s="25"/>
      <c r="Z96" s="25"/>
    </row>
    <row r="97" spans="1:26" s="11" customFormat="1" ht="30" customHeight="1" x14ac:dyDescent="0.25">
      <c r="A97" s="39" t="s">
        <v>25</v>
      </c>
      <c r="B97" s="9">
        <v>1</v>
      </c>
      <c r="C97" s="10" t="s">
        <v>40</v>
      </c>
      <c r="D97" s="38" t="s">
        <v>197</v>
      </c>
      <c r="E97" s="52">
        <f t="shared" si="55"/>
        <v>0</v>
      </c>
      <c r="F97" s="22">
        <v>100</v>
      </c>
      <c r="G97" s="22">
        <v>124</v>
      </c>
      <c r="H97" s="22">
        <v>29</v>
      </c>
      <c r="I97" s="22">
        <v>3</v>
      </c>
      <c r="J97" s="21">
        <f t="shared" ref="J97" si="81">SUM(F97:I97)</f>
        <v>256</v>
      </c>
      <c r="K97" s="22">
        <v>256</v>
      </c>
      <c r="L97" s="22">
        <v>256</v>
      </c>
      <c r="M97" s="52">
        <f t="shared" ref="M97" si="82">IF(AND(K97=J97,J97&lt;&gt;0),1,0)</f>
        <v>1</v>
      </c>
      <c r="N97" s="52">
        <f t="shared" ref="N97" si="83">IF(AND(L97=K97,K97&lt;&gt;0),1,0)</f>
        <v>1</v>
      </c>
      <c r="O97" s="52">
        <f t="shared" si="76"/>
        <v>1</v>
      </c>
      <c r="P97" s="22">
        <v>11</v>
      </c>
      <c r="Q97" s="22"/>
      <c r="R97" s="22"/>
      <c r="S97" s="22"/>
      <c r="T97" s="22">
        <f t="shared" ref="T97" si="84">SUM(P97:S97)</f>
        <v>11</v>
      </c>
      <c r="U97" s="22">
        <v>11</v>
      </c>
      <c r="V97" s="52">
        <f t="shared" ref="V97:V159" si="85">IF(T97=U97,1,0)</f>
        <v>1</v>
      </c>
      <c r="W97" s="22">
        <v>20</v>
      </c>
      <c r="X97" s="22">
        <v>20</v>
      </c>
      <c r="Y97" s="52">
        <f t="shared" si="59"/>
        <v>1</v>
      </c>
      <c r="Z97" s="52">
        <f t="shared" si="60"/>
        <v>5</v>
      </c>
    </row>
    <row r="98" spans="1:26" ht="16.5" customHeight="1" x14ac:dyDescent="0.25">
      <c r="A98" s="4" t="s">
        <v>25</v>
      </c>
      <c r="B98" s="5"/>
      <c r="C98" s="6" t="s">
        <v>41</v>
      </c>
      <c r="D98" s="25">
        <f>SUM(D97)</f>
        <v>0</v>
      </c>
      <c r="E98" s="25"/>
      <c r="F98" s="25">
        <f>SUM(F97)</f>
        <v>100</v>
      </c>
      <c r="G98" s="25">
        <f t="shared" ref="G98:L98" si="86">SUM(G97)</f>
        <v>124</v>
      </c>
      <c r="H98" s="25">
        <f t="shared" si="86"/>
        <v>29</v>
      </c>
      <c r="I98" s="25">
        <f t="shared" si="86"/>
        <v>3</v>
      </c>
      <c r="J98" s="25">
        <f t="shared" si="86"/>
        <v>256</v>
      </c>
      <c r="K98" s="25">
        <f t="shared" si="86"/>
        <v>256</v>
      </c>
      <c r="L98" s="25">
        <f t="shared" si="86"/>
        <v>256</v>
      </c>
      <c r="M98" s="25"/>
      <c r="N98" s="25"/>
      <c r="O98" s="25"/>
      <c r="P98" s="25">
        <f>SUM(P97)</f>
        <v>11</v>
      </c>
      <c r="Q98" s="25">
        <f t="shared" ref="Q98:U98" si="87">SUM(Q97)</f>
        <v>0</v>
      </c>
      <c r="R98" s="25">
        <f t="shared" si="87"/>
        <v>0</v>
      </c>
      <c r="S98" s="25">
        <f t="shared" si="87"/>
        <v>0</v>
      </c>
      <c r="T98" s="25">
        <f t="shared" si="87"/>
        <v>11</v>
      </c>
      <c r="U98" s="25">
        <f t="shared" si="87"/>
        <v>11</v>
      </c>
      <c r="V98" s="25"/>
      <c r="W98" s="25">
        <f>SUM(W97)</f>
        <v>20</v>
      </c>
      <c r="X98" s="25">
        <f>SUM(X97)</f>
        <v>20</v>
      </c>
      <c r="Y98" s="25"/>
      <c r="Z98" s="25"/>
    </row>
    <row r="99" spans="1:26" s="11" customFormat="1" ht="30" customHeight="1" x14ac:dyDescent="0.25">
      <c r="A99" s="8" t="s">
        <v>26</v>
      </c>
      <c r="B99" s="9">
        <v>1</v>
      </c>
      <c r="C99" s="10" t="s">
        <v>45</v>
      </c>
      <c r="D99" s="28" t="s">
        <v>162</v>
      </c>
      <c r="E99" s="52">
        <f t="shared" si="55"/>
        <v>3</v>
      </c>
      <c r="F99" s="23">
        <v>47</v>
      </c>
      <c r="G99" s="23">
        <v>60</v>
      </c>
      <c r="H99" s="23">
        <v>9</v>
      </c>
      <c r="I99" s="23"/>
      <c r="J99" s="21">
        <f t="shared" ref="J99:J102" si="88">SUM(F99:I99)</f>
        <v>116</v>
      </c>
      <c r="K99" s="23">
        <v>116</v>
      </c>
      <c r="L99" s="23">
        <v>116</v>
      </c>
      <c r="M99" s="52">
        <f t="shared" ref="M99:M161" si="89">IF(AND(K99=J99,J99&lt;&gt;0),1,0)</f>
        <v>1</v>
      </c>
      <c r="N99" s="52">
        <f t="shared" ref="N99:N102" si="90">IF(L99=K99,1,0)</f>
        <v>1</v>
      </c>
      <c r="O99" s="52">
        <f t="shared" ref="O99:O102" si="91">IF(J99=L99,1,0)</f>
        <v>1</v>
      </c>
      <c r="P99" s="23">
        <v>11</v>
      </c>
      <c r="Q99" s="22"/>
      <c r="R99" s="22"/>
      <c r="S99" s="22"/>
      <c r="T99" s="22">
        <f t="shared" ref="T99:T102" si="92">SUM(P99:S99)</f>
        <v>11</v>
      </c>
      <c r="U99" s="22">
        <v>11</v>
      </c>
      <c r="V99" s="52">
        <f t="shared" si="85"/>
        <v>1</v>
      </c>
      <c r="W99" s="23">
        <v>15</v>
      </c>
      <c r="X99" s="22">
        <v>15</v>
      </c>
      <c r="Y99" s="52">
        <f t="shared" si="59"/>
        <v>1</v>
      </c>
      <c r="Z99" s="52">
        <f t="shared" si="60"/>
        <v>8</v>
      </c>
    </row>
    <row r="100" spans="1:26" s="11" customFormat="1" ht="30" customHeight="1" x14ac:dyDescent="0.25">
      <c r="A100" s="39" t="s">
        <v>26</v>
      </c>
      <c r="B100" s="9">
        <v>2</v>
      </c>
      <c r="C100" s="10" t="s">
        <v>148</v>
      </c>
      <c r="D100" s="28" t="s">
        <v>162</v>
      </c>
      <c r="E100" s="52">
        <f t="shared" si="55"/>
        <v>3</v>
      </c>
      <c r="F100" s="23">
        <v>107</v>
      </c>
      <c r="G100" s="23">
        <v>185</v>
      </c>
      <c r="H100" s="23">
        <v>18</v>
      </c>
      <c r="I100" s="23">
        <v>6</v>
      </c>
      <c r="J100" s="21">
        <f t="shared" si="88"/>
        <v>316</v>
      </c>
      <c r="K100" s="23">
        <v>316</v>
      </c>
      <c r="L100" s="26">
        <v>316</v>
      </c>
      <c r="M100" s="52">
        <f t="shared" si="89"/>
        <v>1</v>
      </c>
      <c r="N100" s="52">
        <f t="shared" si="90"/>
        <v>1</v>
      </c>
      <c r="O100" s="52">
        <f t="shared" si="91"/>
        <v>1</v>
      </c>
      <c r="P100" s="23">
        <v>15</v>
      </c>
      <c r="Q100" s="22"/>
      <c r="R100" s="22"/>
      <c r="S100" s="22"/>
      <c r="T100" s="22">
        <f t="shared" si="92"/>
        <v>15</v>
      </c>
      <c r="U100" s="24">
        <v>15</v>
      </c>
      <c r="V100" s="52">
        <f t="shared" si="85"/>
        <v>1</v>
      </c>
      <c r="W100" s="23">
        <v>23</v>
      </c>
      <c r="X100" s="22">
        <v>23</v>
      </c>
      <c r="Y100" s="52">
        <f t="shared" si="59"/>
        <v>1</v>
      </c>
      <c r="Z100" s="52">
        <f t="shared" si="60"/>
        <v>8</v>
      </c>
    </row>
    <row r="101" spans="1:26" s="11" customFormat="1" ht="30" customHeight="1" x14ac:dyDescent="0.25">
      <c r="A101" s="39" t="s">
        <v>26</v>
      </c>
      <c r="B101" s="9">
        <v>3</v>
      </c>
      <c r="C101" s="10" t="s">
        <v>42</v>
      </c>
      <c r="D101" s="28" t="s">
        <v>162</v>
      </c>
      <c r="E101" s="52">
        <f t="shared" si="55"/>
        <v>3</v>
      </c>
      <c r="F101" s="23">
        <v>34</v>
      </c>
      <c r="G101" s="23">
        <v>53</v>
      </c>
      <c r="H101" s="23">
        <v>8</v>
      </c>
      <c r="I101" s="23">
        <v>10</v>
      </c>
      <c r="J101" s="21">
        <f t="shared" si="88"/>
        <v>105</v>
      </c>
      <c r="K101" s="24">
        <v>105</v>
      </c>
      <c r="L101" s="23">
        <v>105</v>
      </c>
      <c r="M101" s="52">
        <f t="shared" si="89"/>
        <v>1</v>
      </c>
      <c r="N101" s="52">
        <f t="shared" si="90"/>
        <v>1</v>
      </c>
      <c r="O101" s="52">
        <f t="shared" si="91"/>
        <v>1</v>
      </c>
      <c r="P101" s="23">
        <v>11</v>
      </c>
      <c r="Q101" s="22"/>
      <c r="R101" s="22"/>
      <c r="S101" s="22"/>
      <c r="T101" s="22">
        <f t="shared" si="92"/>
        <v>11</v>
      </c>
      <c r="U101" s="22">
        <v>11</v>
      </c>
      <c r="V101" s="52">
        <f t="shared" si="85"/>
        <v>1</v>
      </c>
      <c r="W101" s="23">
        <v>20</v>
      </c>
      <c r="X101" s="22">
        <v>20</v>
      </c>
      <c r="Y101" s="52">
        <f t="shared" si="59"/>
        <v>1</v>
      </c>
      <c r="Z101" s="52">
        <f t="shared" si="60"/>
        <v>8</v>
      </c>
    </row>
    <row r="102" spans="1:26" s="11" customFormat="1" ht="30" customHeight="1" x14ac:dyDescent="0.25">
      <c r="A102" s="8" t="s">
        <v>26</v>
      </c>
      <c r="B102" s="9">
        <v>4</v>
      </c>
      <c r="C102" s="10" t="s">
        <v>43</v>
      </c>
      <c r="D102" s="28" t="s">
        <v>162</v>
      </c>
      <c r="E102" s="52">
        <f t="shared" si="55"/>
        <v>3</v>
      </c>
      <c r="F102" s="23">
        <v>206</v>
      </c>
      <c r="G102" s="23">
        <v>268</v>
      </c>
      <c r="H102" s="23">
        <v>61</v>
      </c>
      <c r="I102" s="23"/>
      <c r="J102" s="21">
        <f t="shared" si="88"/>
        <v>535</v>
      </c>
      <c r="K102" s="23">
        <v>535</v>
      </c>
      <c r="L102" s="23">
        <v>535</v>
      </c>
      <c r="M102" s="52">
        <f t="shared" si="89"/>
        <v>1</v>
      </c>
      <c r="N102" s="52">
        <f t="shared" si="90"/>
        <v>1</v>
      </c>
      <c r="O102" s="52">
        <f t="shared" si="91"/>
        <v>1</v>
      </c>
      <c r="P102" s="23">
        <v>25</v>
      </c>
      <c r="Q102" s="22"/>
      <c r="R102" s="22"/>
      <c r="S102" s="22"/>
      <c r="T102" s="22">
        <f t="shared" si="92"/>
        <v>25</v>
      </c>
      <c r="U102" s="22">
        <v>25</v>
      </c>
      <c r="V102" s="52">
        <f t="shared" si="85"/>
        <v>1</v>
      </c>
      <c r="W102" s="23">
        <v>34</v>
      </c>
      <c r="X102" s="22">
        <v>34</v>
      </c>
      <c r="Y102" s="52">
        <f t="shared" si="59"/>
        <v>1</v>
      </c>
      <c r="Z102" s="52">
        <f t="shared" si="60"/>
        <v>8</v>
      </c>
    </row>
    <row r="103" spans="1:26" ht="16.5" customHeight="1" x14ac:dyDescent="0.25">
      <c r="A103" s="4" t="s">
        <v>26</v>
      </c>
      <c r="B103" s="5"/>
      <c r="C103" s="6" t="s">
        <v>41</v>
      </c>
      <c r="D103" s="25">
        <f>SUM(D99:D102)</f>
        <v>0</v>
      </c>
      <c r="E103" s="25"/>
      <c r="F103" s="25">
        <f>SUM(F99:F102)</f>
        <v>394</v>
      </c>
      <c r="G103" s="25">
        <f t="shared" ref="G103:L103" si="93">SUM(G99:G102)</f>
        <v>566</v>
      </c>
      <c r="H103" s="25">
        <f t="shared" si="93"/>
        <v>96</v>
      </c>
      <c r="I103" s="25">
        <f t="shared" si="93"/>
        <v>16</v>
      </c>
      <c r="J103" s="25">
        <f t="shared" si="93"/>
        <v>1072</v>
      </c>
      <c r="K103" s="25">
        <f t="shared" si="93"/>
        <v>1072</v>
      </c>
      <c r="L103" s="25">
        <f t="shared" si="93"/>
        <v>1072</v>
      </c>
      <c r="M103" s="25"/>
      <c r="N103" s="25"/>
      <c r="O103" s="25"/>
      <c r="P103" s="25">
        <f>SUM(P99:P102)</f>
        <v>62</v>
      </c>
      <c r="Q103" s="25">
        <f t="shared" ref="Q103:U103" si="94">SUM(Q99:Q102)</f>
        <v>0</v>
      </c>
      <c r="R103" s="25">
        <f t="shared" si="94"/>
        <v>0</v>
      </c>
      <c r="S103" s="25">
        <f t="shared" si="94"/>
        <v>0</v>
      </c>
      <c r="T103" s="25">
        <f t="shared" si="94"/>
        <v>62</v>
      </c>
      <c r="U103" s="25">
        <f t="shared" si="94"/>
        <v>62</v>
      </c>
      <c r="V103" s="25"/>
      <c r="W103" s="25">
        <f>SUM(W99:W102)</f>
        <v>92</v>
      </c>
      <c r="X103" s="25">
        <f>SUM(X99:X102)</f>
        <v>92</v>
      </c>
      <c r="Y103" s="25"/>
      <c r="Z103" s="25"/>
    </row>
    <row r="104" spans="1:26" s="11" customFormat="1" ht="30" customHeight="1" x14ac:dyDescent="0.25">
      <c r="A104" s="8" t="s">
        <v>27</v>
      </c>
      <c r="B104" s="9">
        <v>1</v>
      </c>
      <c r="C104" s="10" t="s">
        <v>46</v>
      </c>
      <c r="D104" s="28" t="s">
        <v>162</v>
      </c>
      <c r="E104" s="52">
        <f t="shared" si="55"/>
        <v>3</v>
      </c>
      <c r="F104" s="23">
        <v>35</v>
      </c>
      <c r="G104" s="23">
        <v>51</v>
      </c>
      <c r="H104" s="23">
        <v>9</v>
      </c>
      <c r="I104" s="23">
        <v>3</v>
      </c>
      <c r="J104" s="21">
        <f t="shared" ref="J104:J113" si="95">SUM(F104:I104)</f>
        <v>98</v>
      </c>
      <c r="K104" s="23">
        <v>98</v>
      </c>
      <c r="L104" s="23">
        <v>98</v>
      </c>
      <c r="M104" s="52">
        <f t="shared" si="89"/>
        <v>1</v>
      </c>
      <c r="N104" s="52">
        <f t="shared" ref="N104" si="96">IF(L104=K104,1,0)</f>
        <v>1</v>
      </c>
      <c r="O104" s="52">
        <f t="shared" ref="O104" si="97">IF(J104=L104,1,0)</f>
        <v>1</v>
      </c>
      <c r="P104" s="23">
        <v>11</v>
      </c>
      <c r="Q104" s="22"/>
      <c r="R104" s="22"/>
      <c r="S104" s="22"/>
      <c r="T104" s="22">
        <f t="shared" ref="T104:T113" si="98">SUM(P104:S104)</f>
        <v>11</v>
      </c>
      <c r="U104" s="24">
        <v>11</v>
      </c>
      <c r="V104" s="52">
        <f t="shared" si="85"/>
        <v>1</v>
      </c>
      <c r="W104" s="23">
        <v>13</v>
      </c>
      <c r="X104" s="22">
        <v>13</v>
      </c>
      <c r="Y104" s="52">
        <f t="shared" si="59"/>
        <v>1</v>
      </c>
      <c r="Z104" s="52">
        <f t="shared" si="60"/>
        <v>8</v>
      </c>
    </row>
    <row r="105" spans="1:26" s="11" customFormat="1" ht="30" customHeight="1" x14ac:dyDescent="0.25">
      <c r="A105" s="8" t="s">
        <v>27</v>
      </c>
      <c r="B105" s="9">
        <v>2</v>
      </c>
      <c r="C105" s="10" t="s">
        <v>44</v>
      </c>
      <c r="D105" s="28" t="s">
        <v>162</v>
      </c>
      <c r="E105" s="52">
        <f t="shared" si="55"/>
        <v>3</v>
      </c>
      <c r="F105" s="23">
        <v>20</v>
      </c>
      <c r="G105" s="23">
        <v>26</v>
      </c>
      <c r="H105" s="23">
        <v>7</v>
      </c>
      <c r="I105" s="23">
        <v>2</v>
      </c>
      <c r="J105" s="21">
        <f t="shared" si="95"/>
        <v>55</v>
      </c>
      <c r="K105" s="23">
        <v>55</v>
      </c>
      <c r="L105" s="23">
        <v>55</v>
      </c>
      <c r="M105" s="52">
        <f t="shared" si="89"/>
        <v>1</v>
      </c>
      <c r="N105" s="52">
        <f t="shared" ref="N105:N113" si="99">IF(L105=K105,1,0)</f>
        <v>1</v>
      </c>
      <c r="O105" s="52">
        <f t="shared" ref="O105:O113" si="100">IF(J105=L105,1,0)</f>
        <v>1</v>
      </c>
      <c r="P105" s="23">
        <v>9</v>
      </c>
      <c r="Q105" s="22"/>
      <c r="R105" s="22"/>
      <c r="S105" s="22"/>
      <c r="T105" s="22">
        <f t="shared" si="98"/>
        <v>9</v>
      </c>
      <c r="U105" s="24">
        <v>9</v>
      </c>
      <c r="V105" s="52">
        <f t="shared" si="85"/>
        <v>1</v>
      </c>
      <c r="W105" s="23">
        <v>14</v>
      </c>
      <c r="X105" s="22">
        <v>14</v>
      </c>
      <c r="Y105" s="52">
        <f t="shared" si="59"/>
        <v>1</v>
      </c>
      <c r="Z105" s="52">
        <f t="shared" si="60"/>
        <v>8</v>
      </c>
    </row>
    <row r="106" spans="1:26" s="11" customFormat="1" ht="30" customHeight="1" x14ac:dyDescent="0.25">
      <c r="A106" s="8" t="s">
        <v>27</v>
      </c>
      <c r="B106" s="9">
        <v>3</v>
      </c>
      <c r="C106" s="10" t="s">
        <v>47</v>
      </c>
      <c r="D106" s="28" t="s">
        <v>162</v>
      </c>
      <c r="E106" s="52">
        <f t="shared" si="55"/>
        <v>3</v>
      </c>
      <c r="F106" s="23">
        <v>32</v>
      </c>
      <c r="G106" s="23">
        <v>45</v>
      </c>
      <c r="H106" s="23">
        <v>9</v>
      </c>
      <c r="I106" s="23">
        <v>1</v>
      </c>
      <c r="J106" s="21">
        <f t="shared" si="95"/>
        <v>87</v>
      </c>
      <c r="K106" s="23">
        <v>87</v>
      </c>
      <c r="L106" s="23">
        <v>87</v>
      </c>
      <c r="M106" s="52">
        <f t="shared" si="89"/>
        <v>1</v>
      </c>
      <c r="N106" s="52">
        <f t="shared" si="99"/>
        <v>1</v>
      </c>
      <c r="O106" s="52">
        <f t="shared" si="100"/>
        <v>1</v>
      </c>
      <c r="P106" s="23">
        <v>11</v>
      </c>
      <c r="Q106" s="22"/>
      <c r="R106" s="22"/>
      <c r="S106" s="22"/>
      <c r="T106" s="22">
        <f t="shared" si="98"/>
        <v>11</v>
      </c>
      <c r="U106" s="24">
        <v>11</v>
      </c>
      <c r="V106" s="52">
        <f t="shared" si="85"/>
        <v>1</v>
      </c>
      <c r="W106" s="23">
        <v>16</v>
      </c>
      <c r="X106" s="22">
        <v>16</v>
      </c>
      <c r="Y106" s="52">
        <f t="shared" si="59"/>
        <v>1</v>
      </c>
      <c r="Z106" s="52">
        <f t="shared" si="60"/>
        <v>8</v>
      </c>
    </row>
    <row r="107" spans="1:26" s="11" customFormat="1" ht="30" customHeight="1" x14ac:dyDescent="0.25">
      <c r="A107" s="39" t="s">
        <v>27</v>
      </c>
      <c r="B107" s="9">
        <v>4</v>
      </c>
      <c r="C107" s="10" t="s">
        <v>48</v>
      </c>
      <c r="D107" s="28" t="s">
        <v>162</v>
      </c>
      <c r="E107" s="52">
        <f t="shared" si="55"/>
        <v>3</v>
      </c>
      <c r="F107" s="23">
        <v>51</v>
      </c>
      <c r="G107" s="23">
        <v>99</v>
      </c>
      <c r="H107" s="23">
        <v>10</v>
      </c>
      <c r="I107" s="23">
        <v>40</v>
      </c>
      <c r="J107" s="21">
        <f t="shared" si="95"/>
        <v>200</v>
      </c>
      <c r="K107" s="23">
        <v>200</v>
      </c>
      <c r="L107" s="26">
        <v>200</v>
      </c>
      <c r="M107" s="52">
        <f t="shared" si="89"/>
        <v>1</v>
      </c>
      <c r="N107" s="52">
        <f t="shared" si="99"/>
        <v>1</v>
      </c>
      <c r="O107" s="52">
        <f t="shared" si="100"/>
        <v>1</v>
      </c>
      <c r="P107" s="23">
        <v>12</v>
      </c>
      <c r="Q107" s="22"/>
      <c r="R107" s="22"/>
      <c r="S107" s="22">
        <v>9</v>
      </c>
      <c r="T107" s="22">
        <f t="shared" si="98"/>
        <v>21</v>
      </c>
      <c r="U107" s="24">
        <v>21</v>
      </c>
      <c r="V107" s="52">
        <f t="shared" si="85"/>
        <v>1</v>
      </c>
      <c r="W107" s="23">
        <v>22</v>
      </c>
      <c r="X107" s="22">
        <v>22</v>
      </c>
      <c r="Y107" s="52">
        <f t="shared" si="59"/>
        <v>1</v>
      </c>
      <c r="Z107" s="52">
        <f t="shared" si="60"/>
        <v>8</v>
      </c>
    </row>
    <row r="108" spans="1:26" s="11" customFormat="1" ht="30" customHeight="1" x14ac:dyDescent="0.25">
      <c r="A108" s="8" t="s">
        <v>27</v>
      </c>
      <c r="B108" s="9">
        <v>5</v>
      </c>
      <c r="C108" s="10" t="s">
        <v>49</v>
      </c>
      <c r="D108" s="28" t="s">
        <v>162</v>
      </c>
      <c r="E108" s="52">
        <f t="shared" si="55"/>
        <v>3</v>
      </c>
      <c r="F108" s="23">
        <v>16</v>
      </c>
      <c r="G108" s="23"/>
      <c r="H108" s="23"/>
      <c r="I108" s="23"/>
      <c r="J108" s="21">
        <f t="shared" si="95"/>
        <v>16</v>
      </c>
      <c r="K108" s="23">
        <v>16</v>
      </c>
      <c r="L108" s="26">
        <v>16</v>
      </c>
      <c r="M108" s="52">
        <f t="shared" si="89"/>
        <v>1</v>
      </c>
      <c r="N108" s="52">
        <f t="shared" si="99"/>
        <v>1</v>
      </c>
      <c r="O108" s="52">
        <f t="shared" si="100"/>
        <v>1</v>
      </c>
      <c r="P108" s="23">
        <v>2</v>
      </c>
      <c r="Q108" s="22"/>
      <c r="R108" s="22"/>
      <c r="S108" s="22"/>
      <c r="T108" s="22">
        <f t="shared" si="98"/>
        <v>2</v>
      </c>
      <c r="U108" s="24">
        <v>2</v>
      </c>
      <c r="V108" s="52">
        <f t="shared" si="85"/>
        <v>1</v>
      </c>
      <c r="W108" s="23">
        <v>3</v>
      </c>
      <c r="X108" s="22">
        <v>3</v>
      </c>
      <c r="Y108" s="52">
        <f t="shared" si="59"/>
        <v>1</v>
      </c>
      <c r="Z108" s="52">
        <f t="shared" si="60"/>
        <v>8</v>
      </c>
    </row>
    <row r="109" spans="1:26" s="11" customFormat="1" ht="30" customHeight="1" x14ac:dyDescent="0.25">
      <c r="A109" s="8" t="s">
        <v>27</v>
      </c>
      <c r="B109" s="9">
        <v>6</v>
      </c>
      <c r="C109" s="10" t="s">
        <v>74</v>
      </c>
      <c r="D109" s="28" t="s">
        <v>162</v>
      </c>
      <c r="E109" s="52">
        <f t="shared" si="55"/>
        <v>3</v>
      </c>
      <c r="F109" s="23">
        <v>32</v>
      </c>
      <c r="G109" s="23">
        <v>55</v>
      </c>
      <c r="H109" s="23">
        <v>5</v>
      </c>
      <c r="I109" s="23"/>
      <c r="J109" s="21">
        <f t="shared" si="95"/>
        <v>92</v>
      </c>
      <c r="K109" s="23">
        <v>92</v>
      </c>
      <c r="L109" s="26">
        <v>92</v>
      </c>
      <c r="M109" s="52">
        <f t="shared" si="89"/>
        <v>1</v>
      </c>
      <c r="N109" s="52">
        <f t="shared" si="99"/>
        <v>1</v>
      </c>
      <c r="O109" s="52">
        <f t="shared" si="100"/>
        <v>1</v>
      </c>
      <c r="P109" s="23">
        <v>11</v>
      </c>
      <c r="Q109" s="22"/>
      <c r="R109" s="22"/>
      <c r="S109" s="22"/>
      <c r="T109" s="22">
        <f t="shared" si="98"/>
        <v>11</v>
      </c>
      <c r="U109" s="24">
        <v>11</v>
      </c>
      <c r="V109" s="52">
        <f t="shared" si="85"/>
        <v>1</v>
      </c>
      <c r="W109" s="23">
        <v>14</v>
      </c>
      <c r="X109" s="22">
        <v>14</v>
      </c>
      <c r="Y109" s="52">
        <f t="shared" si="59"/>
        <v>1</v>
      </c>
      <c r="Z109" s="52">
        <f t="shared" si="60"/>
        <v>8</v>
      </c>
    </row>
    <row r="110" spans="1:26" s="11" customFormat="1" ht="30" customHeight="1" x14ac:dyDescent="0.25">
      <c r="A110" s="8" t="s">
        <v>27</v>
      </c>
      <c r="B110" s="9">
        <v>7</v>
      </c>
      <c r="C110" s="10" t="s">
        <v>75</v>
      </c>
      <c r="D110" s="28" t="s">
        <v>162</v>
      </c>
      <c r="E110" s="52">
        <f t="shared" si="55"/>
        <v>3</v>
      </c>
      <c r="F110" s="23">
        <v>318</v>
      </c>
      <c r="G110" s="23">
        <v>416</v>
      </c>
      <c r="H110" s="23">
        <v>58</v>
      </c>
      <c r="I110" s="23">
        <v>8</v>
      </c>
      <c r="J110" s="21">
        <f t="shared" si="95"/>
        <v>800</v>
      </c>
      <c r="K110" s="23">
        <v>800</v>
      </c>
      <c r="L110" s="26">
        <v>800</v>
      </c>
      <c r="M110" s="52">
        <f t="shared" si="89"/>
        <v>1</v>
      </c>
      <c r="N110" s="52">
        <f t="shared" si="99"/>
        <v>1</v>
      </c>
      <c r="O110" s="52">
        <f t="shared" si="100"/>
        <v>1</v>
      </c>
      <c r="P110" s="23">
        <v>35</v>
      </c>
      <c r="Q110" s="22"/>
      <c r="R110" s="22"/>
      <c r="S110" s="22"/>
      <c r="T110" s="22">
        <f t="shared" si="98"/>
        <v>35</v>
      </c>
      <c r="U110" s="24">
        <v>35</v>
      </c>
      <c r="V110" s="52">
        <f t="shared" si="85"/>
        <v>1</v>
      </c>
      <c r="W110" s="23">
        <v>47</v>
      </c>
      <c r="X110" s="22">
        <v>47</v>
      </c>
      <c r="Y110" s="52">
        <f t="shared" si="59"/>
        <v>1</v>
      </c>
      <c r="Z110" s="52">
        <f t="shared" si="60"/>
        <v>8</v>
      </c>
    </row>
    <row r="111" spans="1:26" s="11" customFormat="1" ht="30" customHeight="1" x14ac:dyDescent="0.25">
      <c r="A111" s="39" t="s">
        <v>27</v>
      </c>
      <c r="B111" s="9">
        <v>8</v>
      </c>
      <c r="C111" s="10" t="s">
        <v>76</v>
      </c>
      <c r="D111" s="28" t="s">
        <v>162</v>
      </c>
      <c r="E111" s="52">
        <f t="shared" si="55"/>
        <v>3</v>
      </c>
      <c r="F111" s="23">
        <v>102</v>
      </c>
      <c r="G111" s="23">
        <v>121</v>
      </c>
      <c r="H111" s="23">
        <v>41</v>
      </c>
      <c r="I111" s="23">
        <v>4</v>
      </c>
      <c r="J111" s="21">
        <f t="shared" si="95"/>
        <v>268</v>
      </c>
      <c r="K111" s="22">
        <v>268</v>
      </c>
      <c r="L111" s="24">
        <v>268</v>
      </c>
      <c r="M111" s="52">
        <f t="shared" si="89"/>
        <v>1</v>
      </c>
      <c r="N111" s="52">
        <f t="shared" si="99"/>
        <v>1</v>
      </c>
      <c r="O111" s="52">
        <f t="shared" si="100"/>
        <v>1</v>
      </c>
      <c r="P111" s="23">
        <v>11</v>
      </c>
      <c r="Q111" s="23">
        <v>2</v>
      </c>
      <c r="R111" s="22"/>
      <c r="S111" s="22"/>
      <c r="T111" s="22">
        <f t="shared" si="98"/>
        <v>13</v>
      </c>
      <c r="U111" s="24">
        <v>13</v>
      </c>
      <c r="V111" s="52">
        <f t="shared" si="85"/>
        <v>1</v>
      </c>
      <c r="W111" s="23">
        <v>20</v>
      </c>
      <c r="X111" s="22">
        <v>20</v>
      </c>
      <c r="Y111" s="52">
        <f t="shared" si="59"/>
        <v>1</v>
      </c>
      <c r="Z111" s="52">
        <f t="shared" si="60"/>
        <v>8</v>
      </c>
    </row>
    <row r="112" spans="1:26" s="11" customFormat="1" ht="30" customHeight="1" x14ac:dyDescent="0.25">
      <c r="A112" s="39" t="s">
        <v>27</v>
      </c>
      <c r="B112" s="9">
        <v>9</v>
      </c>
      <c r="C112" s="10" t="s">
        <v>77</v>
      </c>
      <c r="D112" s="28" t="s">
        <v>162</v>
      </c>
      <c r="E112" s="52">
        <f t="shared" si="55"/>
        <v>3</v>
      </c>
      <c r="F112" s="23">
        <v>6</v>
      </c>
      <c r="G112" s="23"/>
      <c r="H112" s="23"/>
      <c r="I112" s="23"/>
      <c r="J112" s="21">
        <f t="shared" si="95"/>
        <v>6</v>
      </c>
      <c r="K112" s="22">
        <v>6</v>
      </c>
      <c r="L112" s="24">
        <v>6</v>
      </c>
      <c r="M112" s="52">
        <f t="shared" si="89"/>
        <v>1</v>
      </c>
      <c r="N112" s="52">
        <f t="shared" si="99"/>
        <v>1</v>
      </c>
      <c r="O112" s="52">
        <f t="shared" si="100"/>
        <v>1</v>
      </c>
      <c r="P112" s="22">
        <v>2</v>
      </c>
      <c r="Q112" s="22"/>
      <c r="R112" s="22"/>
      <c r="S112" s="22"/>
      <c r="T112" s="22">
        <f t="shared" si="98"/>
        <v>2</v>
      </c>
      <c r="U112" s="24">
        <v>2</v>
      </c>
      <c r="V112" s="52">
        <f t="shared" si="85"/>
        <v>1</v>
      </c>
      <c r="W112" s="24">
        <v>4</v>
      </c>
      <c r="X112" s="24">
        <v>3</v>
      </c>
      <c r="Y112" s="52">
        <f t="shared" si="59"/>
        <v>0</v>
      </c>
      <c r="Z112" s="52">
        <f t="shared" si="60"/>
        <v>7</v>
      </c>
    </row>
    <row r="113" spans="1:26" s="11" customFormat="1" ht="30" customHeight="1" x14ac:dyDescent="0.25">
      <c r="A113" s="39" t="s">
        <v>27</v>
      </c>
      <c r="B113" s="9">
        <v>10</v>
      </c>
      <c r="C113" s="10" t="s">
        <v>78</v>
      </c>
      <c r="D113" s="28" t="s">
        <v>162</v>
      </c>
      <c r="E113" s="52">
        <f t="shared" si="55"/>
        <v>3</v>
      </c>
      <c r="F113" s="23">
        <v>41</v>
      </c>
      <c r="G113" s="23">
        <v>58</v>
      </c>
      <c r="H113" s="23">
        <v>7</v>
      </c>
      <c r="I113" s="23">
        <v>3</v>
      </c>
      <c r="J113" s="21">
        <f t="shared" si="95"/>
        <v>109</v>
      </c>
      <c r="K113" s="23">
        <v>109</v>
      </c>
      <c r="L113" s="23">
        <v>109</v>
      </c>
      <c r="M113" s="52">
        <f t="shared" si="89"/>
        <v>1</v>
      </c>
      <c r="N113" s="52">
        <f t="shared" si="99"/>
        <v>1</v>
      </c>
      <c r="O113" s="52">
        <f t="shared" si="100"/>
        <v>1</v>
      </c>
      <c r="P113" s="26">
        <v>22</v>
      </c>
      <c r="Q113" s="24"/>
      <c r="R113" s="24"/>
      <c r="S113" s="24"/>
      <c r="T113" s="24">
        <f t="shared" si="98"/>
        <v>22</v>
      </c>
      <c r="U113" s="24">
        <v>11</v>
      </c>
      <c r="V113" s="52">
        <f t="shared" si="85"/>
        <v>0</v>
      </c>
      <c r="W113" s="23">
        <v>16</v>
      </c>
      <c r="X113" s="22">
        <v>16</v>
      </c>
      <c r="Y113" s="52">
        <f t="shared" si="59"/>
        <v>1</v>
      </c>
      <c r="Z113" s="52">
        <f t="shared" si="60"/>
        <v>7</v>
      </c>
    </row>
    <row r="114" spans="1:26" ht="16.5" customHeight="1" x14ac:dyDescent="0.25">
      <c r="A114" s="4" t="s">
        <v>27</v>
      </c>
      <c r="B114" s="5"/>
      <c r="C114" s="6" t="s">
        <v>41</v>
      </c>
      <c r="D114" s="25">
        <f>SUM(D104:D113)</f>
        <v>0</v>
      </c>
      <c r="E114" s="25"/>
      <c r="F114" s="25">
        <f t="shared" ref="F114:L114" si="101">SUM(F104:F113)</f>
        <v>653</v>
      </c>
      <c r="G114" s="25">
        <f t="shared" si="101"/>
        <v>871</v>
      </c>
      <c r="H114" s="25">
        <f t="shared" si="101"/>
        <v>146</v>
      </c>
      <c r="I114" s="25">
        <f t="shared" si="101"/>
        <v>61</v>
      </c>
      <c r="J114" s="25">
        <f t="shared" si="101"/>
        <v>1731</v>
      </c>
      <c r="K114" s="25">
        <f t="shared" si="101"/>
        <v>1731</v>
      </c>
      <c r="L114" s="25">
        <f t="shared" si="101"/>
        <v>1731</v>
      </c>
      <c r="M114" s="25"/>
      <c r="N114" s="25"/>
      <c r="O114" s="25"/>
      <c r="P114" s="25">
        <f t="shared" ref="P114:U114" si="102">SUM(P104:P113)</f>
        <v>126</v>
      </c>
      <c r="Q114" s="25">
        <f t="shared" si="102"/>
        <v>2</v>
      </c>
      <c r="R114" s="25">
        <f t="shared" si="102"/>
        <v>0</v>
      </c>
      <c r="S114" s="25">
        <f t="shared" si="102"/>
        <v>9</v>
      </c>
      <c r="T114" s="25">
        <f t="shared" si="102"/>
        <v>137</v>
      </c>
      <c r="U114" s="25">
        <f t="shared" si="102"/>
        <v>126</v>
      </c>
      <c r="V114" s="25"/>
      <c r="W114" s="25">
        <f>SUM(W104:W113)</f>
        <v>169</v>
      </c>
      <c r="X114" s="25">
        <f>SUM(X104:X113)</f>
        <v>168</v>
      </c>
      <c r="Y114" s="25"/>
      <c r="Z114" s="25"/>
    </row>
    <row r="115" spans="1:26" s="11" customFormat="1" ht="30" customHeight="1" x14ac:dyDescent="0.25">
      <c r="A115" s="8" t="s">
        <v>28</v>
      </c>
      <c r="B115" s="9">
        <v>1</v>
      </c>
      <c r="C115" s="10" t="s">
        <v>85</v>
      </c>
      <c r="D115" s="28" t="s">
        <v>162</v>
      </c>
      <c r="E115" s="52">
        <f t="shared" si="55"/>
        <v>3</v>
      </c>
      <c r="F115" s="23">
        <v>31</v>
      </c>
      <c r="G115" s="23">
        <v>61</v>
      </c>
      <c r="H115" s="23">
        <v>10</v>
      </c>
      <c r="I115" s="23"/>
      <c r="J115" s="21">
        <f t="shared" ref="J115:J125" si="103">SUM(F115:I115)</f>
        <v>102</v>
      </c>
      <c r="K115" s="23">
        <v>102</v>
      </c>
      <c r="L115" s="23">
        <v>102</v>
      </c>
      <c r="M115" s="52">
        <f t="shared" si="89"/>
        <v>1</v>
      </c>
      <c r="N115" s="52">
        <f t="shared" ref="N115" si="104">IF(L115=K115,1,0)</f>
        <v>1</v>
      </c>
      <c r="O115" s="52">
        <f t="shared" ref="O115" si="105">IF(J115=L115,1,0)</f>
        <v>1</v>
      </c>
      <c r="P115" s="23">
        <v>11</v>
      </c>
      <c r="Q115" s="22"/>
      <c r="R115" s="22"/>
      <c r="S115" s="22"/>
      <c r="T115" s="22">
        <f t="shared" ref="T115:T125" si="106">SUM(P115:S115)</f>
        <v>11</v>
      </c>
      <c r="U115" s="22">
        <v>11</v>
      </c>
      <c r="V115" s="52">
        <f t="shared" si="85"/>
        <v>1</v>
      </c>
      <c r="W115" s="23">
        <v>12</v>
      </c>
      <c r="X115" s="22">
        <v>12</v>
      </c>
      <c r="Y115" s="52">
        <f t="shared" si="59"/>
        <v>1</v>
      </c>
      <c r="Z115" s="52">
        <f t="shared" si="60"/>
        <v>8</v>
      </c>
    </row>
    <row r="116" spans="1:26" s="11" customFormat="1" ht="30" customHeight="1" x14ac:dyDescent="0.25">
      <c r="A116" s="8" t="s">
        <v>28</v>
      </c>
      <c r="B116" s="9">
        <v>2</v>
      </c>
      <c r="C116" s="10" t="s">
        <v>86</v>
      </c>
      <c r="D116" s="28" t="s">
        <v>162</v>
      </c>
      <c r="E116" s="52">
        <f t="shared" si="55"/>
        <v>3</v>
      </c>
      <c r="F116" s="23">
        <v>24</v>
      </c>
      <c r="G116" s="23">
        <v>37</v>
      </c>
      <c r="H116" s="23">
        <v>8</v>
      </c>
      <c r="I116" s="23">
        <v>2</v>
      </c>
      <c r="J116" s="21">
        <f t="shared" si="103"/>
        <v>71</v>
      </c>
      <c r="K116" s="22">
        <v>71</v>
      </c>
      <c r="L116" s="22">
        <v>71</v>
      </c>
      <c r="M116" s="52">
        <f t="shared" si="89"/>
        <v>1</v>
      </c>
      <c r="N116" s="52">
        <f t="shared" ref="N116:N125" si="107">IF(L116=K116,1,0)</f>
        <v>1</v>
      </c>
      <c r="O116" s="52">
        <f t="shared" ref="O116:O125" si="108">IF(J116=L116,1,0)</f>
        <v>1</v>
      </c>
      <c r="P116" s="23">
        <v>11</v>
      </c>
      <c r="Q116" s="22"/>
      <c r="R116" s="22"/>
      <c r="S116" s="22"/>
      <c r="T116" s="22">
        <f t="shared" si="106"/>
        <v>11</v>
      </c>
      <c r="U116" s="24">
        <v>11</v>
      </c>
      <c r="V116" s="52">
        <f t="shared" si="85"/>
        <v>1</v>
      </c>
      <c r="W116" s="23">
        <v>13</v>
      </c>
      <c r="X116" s="24">
        <v>13</v>
      </c>
      <c r="Y116" s="52">
        <f t="shared" si="59"/>
        <v>1</v>
      </c>
      <c r="Z116" s="52">
        <f t="shared" si="60"/>
        <v>8</v>
      </c>
    </row>
    <row r="117" spans="1:26" s="11" customFormat="1" ht="30" customHeight="1" x14ac:dyDescent="0.25">
      <c r="A117" s="8" t="s">
        <v>28</v>
      </c>
      <c r="B117" s="9">
        <v>3</v>
      </c>
      <c r="C117" s="10" t="s">
        <v>87</v>
      </c>
      <c r="D117" s="28" t="s">
        <v>162</v>
      </c>
      <c r="E117" s="52">
        <f t="shared" si="55"/>
        <v>3</v>
      </c>
      <c r="F117" s="23">
        <v>9</v>
      </c>
      <c r="G117" s="23">
        <v>12</v>
      </c>
      <c r="H117" s="23">
        <v>4</v>
      </c>
      <c r="I117" s="23"/>
      <c r="J117" s="21">
        <f t="shared" si="103"/>
        <v>25</v>
      </c>
      <c r="K117" s="23">
        <v>25</v>
      </c>
      <c r="L117" s="23">
        <v>25</v>
      </c>
      <c r="M117" s="52">
        <f t="shared" si="89"/>
        <v>1</v>
      </c>
      <c r="N117" s="52">
        <f t="shared" si="107"/>
        <v>1</v>
      </c>
      <c r="O117" s="52">
        <f t="shared" si="108"/>
        <v>1</v>
      </c>
      <c r="P117" s="23">
        <v>8</v>
      </c>
      <c r="Q117" s="23"/>
      <c r="R117" s="22"/>
      <c r="S117" s="22"/>
      <c r="T117" s="22">
        <f t="shared" si="106"/>
        <v>8</v>
      </c>
      <c r="U117" s="24">
        <v>8</v>
      </c>
      <c r="V117" s="52">
        <f t="shared" si="85"/>
        <v>1</v>
      </c>
      <c r="W117" s="23">
        <v>9</v>
      </c>
      <c r="X117" s="24">
        <v>9</v>
      </c>
      <c r="Y117" s="52">
        <f t="shared" si="59"/>
        <v>1</v>
      </c>
      <c r="Z117" s="52">
        <f t="shared" si="60"/>
        <v>8</v>
      </c>
    </row>
    <row r="118" spans="1:26" s="11" customFormat="1" ht="30" customHeight="1" x14ac:dyDescent="0.25">
      <c r="A118" s="8" t="s">
        <v>28</v>
      </c>
      <c r="B118" s="9">
        <v>4</v>
      </c>
      <c r="C118" s="10" t="s">
        <v>88</v>
      </c>
      <c r="D118" s="28" t="s">
        <v>162</v>
      </c>
      <c r="E118" s="52">
        <f t="shared" si="55"/>
        <v>3</v>
      </c>
      <c r="F118" s="23">
        <v>14</v>
      </c>
      <c r="G118" s="23">
        <v>20</v>
      </c>
      <c r="H118" s="23"/>
      <c r="I118" s="23">
        <v>5</v>
      </c>
      <c r="J118" s="21">
        <f t="shared" si="103"/>
        <v>39</v>
      </c>
      <c r="K118" s="22">
        <v>39</v>
      </c>
      <c r="L118" s="22">
        <v>39</v>
      </c>
      <c r="M118" s="52">
        <f t="shared" si="89"/>
        <v>1</v>
      </c>
      <c r="N118" s="52">
        <f t="shared" si="107"/>
        <v>1</v>
      </c>
      <c r="O118" s="52">
        <f t="shared" si="108"/>
        <v>1</v>
      </c>
      <c r="P118" s="23">
        <v>7</v>
      </c>
      <c r="Q118" s="22"/>
      <c r="R118" s="22"/>
      <c r="S118" s="22"/>
      <c r="T118" s="22">
        <f t="shared" si="106"/>
        <v>7</v>
      </c>
      <c r="U118" s="24">
        <v>7</v>
      </c>
      <c r="V118" s="52">
        <f t="shared" si="85"/>
        <v>1</v>
      </c>
      <c r="W118" s="23">
        <v>10</v>
      </c>
      <c r="X118" s="24">
        <v>10</v>
      </c>
      <c r="Y118" s="52">
        <f t="shared" si="59"/>
        <v>1</v>
      </c>
      <c r="Z118" s="52">
        <f t="shared" si="60"/>
        <v>8</v>
      </c>
    </row>
    <row r="119" spans="1:26" s="11" customFormat="1" ht="30" customHeight="1" x14ac:dyDescent="0.25">
      <c r="A119" s="8" t="s">
        <v>28</v>
      </c>
      <c r="B119" s="9">
        <v>5</v>
      </c>
      <c r="C119" s="10" t="s">
        <v>89</v>
      </c>
      <c r="D119" s="28" t="s">
        <v>162</v>
      </c>
      <c r="E119" s="52">
        <f t="shared" si="55"/>
        <v>3</v>
      </c>
      <c r="F119" s="23">
        <v>9</v>
      </c>
      <c r="G119" s="23">
        <v>13</v>
      </c>
      <c r="H119" s="23">
        <v>4</v>
      </c>
      <c r="I119" s="23"/>
      <c r="J119" s="21">
        <f t="shared" si="103"/>
        <v>26</v>
      </c>
      <c r="K119" s="22">
        <v>26</v>
      </c>
      <c r="L119" s="23">
        <v>26</v>
      </c>
      <c r="M119" s="52">
        <f t="shared" si="89"/>
        <v>1</v>
      </c>
      <c r="N119" s="52">
        <f t="shared" si="107"/>
        <v>1</v>
      </c>
      <c r="O119" s="52">
        <f t="shared" si="108"/>
        <v>1</v>
      </c>
      <c r="P119" s="23">
        <v>8</v>
      </c>
      <c r="Q119" s="23"/>
      <c r="R119" s="22"/>
      <c r="S119" s="22"/>
      <c r="T119" s="22">
        <f t="shared" si="106"/>
        <v>8</v>
      </c>
      <c r="U119" s="24">
        <v>8</v>
      </c>
      <c r="V119" s="52">
        <f t="shared" si="85"/>
        <v>1</v>
      </c>
      <c r="W119" s="26"/>
      <c r="X119" s="24">
        <v>12</v>
      </c>
      <c r="Y119" s="52">
        <f t="shared" si="59"/>
        <v>0</v>
      </c>
      <c r="Z119" s="52">
        <f t="shared" si="60"/>
        <v>7</v>
      </c>
    </row>
    <row r="120" spans="1:26" s="11" customFormat="1" ht="30" customHeight="1" x14ac:dyDescent="0.25">
      <c r="A120" s="8" t="s">
        <v>28</v>
      </c>
      <c r="B120" s="9">
        <v>6</v>
      </c>
      <c r="C120" s="10" t="s">
        <v>90</v>
      </c>
      <c r="D120" s="28" t="s">
        <v>162</v>
      </c>
      <c r="E120" s="52">
        <f t="shared" si="55"/>
        <v>3</v>
      </c>
      <c r="F120" s="23">
        <v>119</v>
      </c>
      <c r="G120" s="23">
        <v>230</v>
      </c>
      <c r="H120" s="23">
        <v>40</v>
      </c>
      <c r="I120" s="23">
        <v>12</v>
      </c>
      <c r="J120" s="21">
        <f t="shared" si="103"/>
        <v>401</v>
      </c>
      <c r="K120" s="24">
        <v>401</v>
      </c>
      <c r="L120" s="23">
        <v>401</v>
      </c>
      <c r="M120" s="52">
        <f t="shared" si="89"/>
        <v>1</v>
      </c>
      <c r="N120" s="52">
        <f t="shared" si="107"/>
        <v>1</v>
      </c>
      <c r="O120" s="52">
        <f t="shared" si="108"/>
        <v>1</v>
      </c>
      <c r="P120" s="23">
        <v>17</v>
      </c>
      <c r="Q120" s="23">
        <v>1</v>
      </c>
      <c r="R120" s="22"/>
      <c r="S120" s="22"/>
      <c r="T120" s="22">
        <f t="shared" si="106"/>
        <v>18</v>
      </c>
      <c r="U120" s="24">
        <v>18</v>
      </c>
      <c r="V120" s="52">
        <f t="shared" si="85"/>
        <v>1</v>
      </c>
      <c r="W120" s="23">
        <v>19</v>
      </c>
      <c r="X120" s="24">
        <v>19</v>
      </c>
      <c r="Y120" s="52">
        <f t="shared" si="59"/>
        <v>1</v>
      </c>
      <c r="Z120" s="52">
        <f t="shared" si="60"/>
        <v>8</v>
      </c>
    </row>
    <row r="121" spans="1:26" s="11" customFormat="1" ht="30" customHeight="1" x14ac:dyDescent="0.25">
      <c r="A121" s="8" t="s">
        <v>28</v>
      </c>
      <c r="B121" s="9">
        <v>7</v>
      </c>
      <c r="C121" s="10" t="s">
        <v>91</v>
      </c>
      <c r="D121" s="28" t="s">
        <v>162</v>
      </c>
      <c r="E121" s="52">
        <f t="shared" si="55"/>
        <v>3</v>
      </c>
      <c r="F121" s="23">
        <v>45</v>
      </c>
      <c r="G121" s="23">
        <v>69</v>
      </c>
      <c r="H121" s="23"/>
      <c r="I121" s="23">
        <v>9</v>
      </c>
      <c r="J121" s="21">
        <f t="shared" si="103"/>
        <v>123</v>
      </c>
      <c r="K121" s="22">
        <v>123</v>
      </c>
      <c r="L121" s="22">
        <v>123</v>
      </c>
      <c r="M121" s="52">
        <f t="shared" si="89"/>
        <v>1</v>
      </c>
      <c r="N121" s="52">
        <f t="shared" si="107"/>
        <v>1</v>
      </c>
      <c r="O121" s="52">
        <f t="shared" si="108"/>
        <v>1</v>
      </c>
      <c r="P121" s="23">
        <v>9</v>
      </c>
      <c r="Q121" s="22"/>
      <c r="R121" s="22"/>
      <c r="S121" s="22"/>
      <c r="T121" s="22">
        <f t="shared" si="106"/>
        <v>9</v>
      </c>
      <c r="U121" s="24">
        <v>9</v>
      </c>
      <c r="V121" s="52">
        <f t="shared" si="85"/>
        <v>1</v>
      </c>
      <c r="W121" s="23">
        <v>13</v>
      </c>
      <c r="X121" s="24">
        <v>13</v>
      </c>
      <c r="Y121" s="52">
        <f t="shared" si="59"/>
        <v>1</v>
      </c>
      <c r="Z121" s="52">
        <f t="shared" si="60"/>
        <v>8</v>
      </c>
    </row>
    <row r="122" spans="1:26" s="11" customFormat="1" ht="30" customHeight="1" x14ac:dyDescent="0.25">
      <c r="A122" s="8" t="s">
        <v>28</v>
      </c>
      <c r="B122" s="9">
        <v>8</v>
      </c>
      <c r="C122" s="10" t="s">
        <v>92</v>
      </c>
      <c r="D122" s="28" t="s">
        <v>162</v>
      </c>
      <c r="E122" s="52">
        <f t="shared" si="55"/>
        <v>3</v>
      </c>
      <c r="F122" s="23">
        <v>191</v>
      </c>
      <c r="G122" s="23">
        <v>284</v>
      </c>
      <c r="H122" s="23">
        <v>66</v>
      </c>
      <c r="I122" s="23">
        <v>10</v>
      </c>
      <c r="J122" s="21">
        <f t="shared" si="103"/>
        <v>551</v>
      </c>
      <c r="K122" s="23">
        <v>551</v>
      </c>
      <c r="L122" s="23">
        <v>551</v>
      </c>
      <c r="M122" s="52">
        <f t="shared" si="89"/>
        <v>1</v>
      </c>
      <c r="N122" s="52">
        <f t="shared" si="107"/>
        <v>1</v>
      </c>
      <c r="O122" s="52">
        <f t="shared" si="108"/>
        <v>1</v>
      </c>
      <c r="P122" s="23">
        <v>25</v>
      </c>
      <c r="Q122" s="23"/>
      <c r="R122" s="22"/>
      <c r="S122" s="22"/>
      <c r="T122" s="22">
        <f t="shared" si="106"/>
        <v>25</v>
      </c>
      <c r="U122" s="24">
        <v>25</v>
      </c>
      <c r="V122" s="52">
        <f t="shared" si="85"/>
        <v>1</v>
      </c>
      <c r="W122" s="23">
        <v>32</v>
      </c>
      <c r="X122" s="24">
        <v>32</v>
      </c>
      <c r="Y122" s="52">
        <f t="shared" si="59"/>
        <v>1</v>
      </c>
      <c r="Z122" s="52">
        <f t="shared" si="60"/>
        <v>8</v>
      </c>
    </row>
    <row r="123" spans="1:26" s="11" customFormat="1" ht="30" customHeight="1" x14ac:dyDescent="0.25">
      <c r="A123" s="8" t="s">
        <v>28</v>
      </c>
      <c r="B123" s="9">
        <v>9</v>
      </c>
      <c r="C123" s="10" t="s">
        <v>93</v>
      </c>
      <c r="D123" s="28" t="s">
        <v>162</v>
      </c>
      <c r="E123" s="52">
        <f t="shared" si="55"/>
        <v>3</v>
      </c>
      <c r="F123" s="23">
        <v>79</v>
      </c>
      <c r="G123" s="23"/>
      <c r="H123" s="23"/>
      <c r="I123" s="23"/>
      <c r="J123" s="21">
        <f t="shared" si="103"/>
        <v>79</v>
      </c>
      <c r="K123" s="22">
        <v>79</v>
      </c>
      <c r="L123" s="22">
        <v>79</v>
      </c>
      <c r="M123" s="52">
        <f t="shared" si="89"/>
        <v>1</v>
      </c>
      <c r="N123" s="52">
        <f t="shared" si="107"/>
        <v>1</v>
      </c>
      <c r="O123" s="52">
        <f t="shared" si="108"/>
        <v>1</v>
      </c>
      <c r="P123" s="23">
        <v>4</v>
      </c>
      <c r="Q123" s="23"/>
      <c r="R123" s="22"/>
      <c r="S123" s="22"/>
      <c r="T123" s="22">
        <f t="shared" si="106"/>
        <v>4</v>
      </c>
      <c r="U123" s="24">
        <v>4</v>
      </c>
      <c r="V123" s="52">
        <f t="shared" si="85"/>
        <v>1</v>
      </c>
      <c r="W123" s="23">
        <v>5</v>
      </c>
      <c r="X123" s="24">
        <v>5</v>
      </c>
      <c r="Y123" s="52">
        <f t="shared" si="59"/>
        <v>1</v>
      </c>
      <c r="Z123" s="52">
        <f t="shared" si="60"/>
        <v>8</v>
      </c>
    </row>
    <row r="124" spans="1:26" s="11" customFormat="1" ht="30" customHeight="1" x14ac:dyDescent="0.25">
      <c r="A124" s="8" t="s">
        <v>28</v>
      </c>
      <c r="B124" s="9">
        <v>10</v>
      </c>
      <c r="C124" s="10" t="s">
        <v>94</v>
      </c>
      <c r="D124" s="28" t="s">
        <v>162</v>
      </c>
      <c r="E124" s="52">
        <f t="shared" si="55"/>
        <v>3</v>
      </c>
      <c r="F124" s="23">
        <v>87</v>
      </c>
      <c r="G124" s="23">
        <v>115</v>
      </c>
      <c r="H124" s="23"/>
      <c r="I124" s="23">
        <v>2</v>
      </c>
      <c r="J124" s="21">
        <f t="shared" si="103"/>
        <v>204</v>
      </c>
      <c r="K124" s="23">
        <v>204</v>
      </c>
      <c r="L124" s="23">
        <v>204</v>
      </c>
      <c r="M124" s="52">
        <f t="shared" si="89"/>
        <v>1</v>
      </c>
      <c r="N124" s="52">
        <f t="shared" si="107"/>
        <v>1</v>
      </c>
      <c r="O124" s="52">
        <f t="shared" si="108"/>
        <v>1</v>
      </c>
      <c r="P124" s="26">
        <v>18</v>
      </c>
      <c r="Q124" s="24"/>
      <c r="R124" s="24"/>
      <c r="S124" s="24"/>
      <c r="T124" s="24">
        <f t="shared" si="106"/>
        <v>18</v>
      </c>
      <c r="U124" s="24">
        <v>9</v>
      </c>
      <c r="V124" s="52">
        <f t="shared" si="85"/>
        <v>0</v>
      </c>
      <c r="W124" s="23">
        <v>12</v>
      </c>
      <c r="X124" s="24">
        <v>12</v>
      </c>
      <c r="Y124" s="52">
        <f t="shared" si="59"/>
        <v>1</v>
      </c>
      <c r="Z124" s="52">
        <f t="shared" si="60"/>
        <v>7</v>
      </c>
    </row>
    <row r="125" spans="1:26" s="11" customFormat="1" ht="30" customHeight="1" x14ac:dyDescent="0.25">
      <c r="A125" s="8" t="s">
        <v>28</v>
      </c>
      <c r="B125" s="9">
        <v>11</v>
      </c>
      <c r="C125" s="10" t="s">
        <v>95</v>
      </c>
      <c r="D125" s="28" t="s">
        <v>162</v>
      </c>
      <c r="E125" s="52">
        <f t="shared" si="55"/>
        <v>3</v>
      </c>
      <c r="F125" s="23">
        <v>255</v>
      </c>
      <c r="G125" s="23">
        <v>317</v>
      </c>
      <c r="H125" s="23">
        <v>57</v>
      </c>
      <c r="I125" s="23">
        <v>11</v>
      </c>
      <c r="J125" s="21">
        <f t="shared" si="103"/>
        <v>640</v>
      </c>
      <c r="K125" s="23">
        <v>640</v>
      </c>
      <c r="L125" s="23">
        <v>640</v>
      </c>
      <c r="M125" s="52">
        <f t="shared" si="89"/>
        <v>1</v>
      </c>
      <c r="N125" s="52">
        <f t="shared" si="107"/>
        <v>1</v>
      </c>
      <c r="O125" s="52">
        <f t="shared" si="108"/>
        <v>1</v>
      </c>
      <c r="P125" s="23">
        <v>25</v>
      </c>
      <c r="Q125" s="23">
        <v>1</v>
      </c>
      <c r="R125" s="22"/>
      <c r="S125" s="22"/>
      <c r="T125" s="22">
        <f t="shared" si="106"/>
        <v>26</v>
      </c>
      <c r="U125" s="22">
        <v>26</v>
      </c>
      <c r="V125" s="52">
        <f t="shared" si="85"/>
        <v>1</v>
      </c>
      <c r="W125" s="23">
        <v>37</v>
      </c>
      <c r="X125" s="22">
        <v>37</v>
      </c>
      <c r="Y125" s="52">
        <f t="shared" si="59"/>
        <v>1</v>
      </c>
      <c r="Z125" s="52">
        <f t="shared" si="60"/>
        <v>8</v>
      </c>
    </row>
    <row r="126" spans="1:26" ht="16.5" customHeight="1" x14ac:dyDescent="0.25">
      <c r="A126" s="4" t="s">
        <v>28</v>
      </c>
      <c r="B126" s="5"/>
      <c r="C126" s="6" t="s">
        <v>41</v>
      </c>
      <c r="D126" s="25">
        <f>SUM(D115:D125)</f>
        <v>0</v>
      </c>
      <c r="E126" s="25"/>
      <c r="F126" s="25">
        <f>SUM(F115:F125)</f>
        <v>863</v>
      </c>
      <c r="G126" s="25">
        <f t="shared" ref="G126:L126" si="109">SUM(G115:G125)</f>
        <v>1158</v>
      </c>
      <c r="H126" s="25">
        <f t="shared" si="109"/>
        <v>189</v>
      </c>
      <c r="I126" s="25">
        <f t="shared" si="109"/>
        <v>51</v>
      </c>
      <c r="J126" s="25">
        <f t="shared" si="109"/>
        <v>2261</v>
      </c>
      <c r="K126" s="25">
        <f t="shared" si="109"/>
        <v>2261</v>
      </c>
      <c r="L126" s="25">
        <f t="shared" si="109"/>
        <v>2261</v>
      </c>
      <c r="M126" s="25"/>
      <c r="N126" s="25"/>
      <c r="O126" s="25"/>
      <c r="P126" s="25">
        <f t="shared" ref="P126" si="110">SUM(P115:P125)</f>
        <v>143</v>
      </c>
      <c r="Q126" s="25">
        <f t="shared" ref="Q126" si="111">SUM(Q115:Q125)</f>
        <v>2</v>
      </c>
      <c r="R126" s="25">
        <f t="shared" ref="R126:S126" si="112">SUM(R115:R125)</f>
        <v>0</v>
      </c>
      <c r="S126" s="25">
        <f t="shared" si="112"/>
        <v>0</v>
      </c>
      <c r="T126" s="25">
        <f t="shared" ref="T126" si="113">SUM(T115:T125)</f>
        <v>145</v>
      </c>
      <c r="U126" s="25">
        <f t="shared" ref="U126:X126" si="114">SUM(U115:U125)</f>
        <v>136</v>
      </c>
      <c r="V126" s="25"/>
      <c r="W126" s="25">
        <f t="shared" si="114"/>
        <v>162</v>
      </c>
      <c r="X126" s="25">
        <f t="shared" si="114"/>
        <v>174</v>
      </c>
      <c r="Y126" s="25"/>
      <c r="Z126" s="25"/>
    </row>
    <row r="127" spans="1:26" s="11" customFormat="1" ht="30" customHeight="1" x14ac:dyDescent="0.25">
      <c r="A127" s="8" t="s">
        <v>29</v>
      </c>
      <c r="B127" s="9">
        <v>1</v>
      </c>
      <c r="C127" s="10" t="s">
        <v>96</v>
      </c>
      <c r="D127" s="28" t="s">
        <v>162</v>
      </c>
      <c r="E127" s="52">
        <f t="shared" si="55"/>
        <v>3</v>
      </c>
      <c r="F127" s="23">
        <v>34</v>
      </c>
      <c r="G127" s="23">
        <v>61</v>
      </c>
      <c r="H127" s="23">
        <v>19</v>
      </c>
      <c r="I127" s="23">
        <v>2</v>
      </c>
      <c r="J127" s="21">
        <f t="shared" ref="J127:J139" si="115">SUM(F127:I127)</f>
        <v>116</v>
      </c>
      <c r="K127" s="23">
        <v>116</v>
      </c>
      <c r="L127" s="26">
        <v>116</v>
      </c>
      <c r="M127" s="52">
        <f t="shared" si="89"/>
        <v>1</v>
      </c>
      <c r="N127" s="52">
        <f t="shared" ref="N127" si="116">IF(L127=K127,1,0)</f>
        <v>1</v>
      </c>
      <c r="O127" s="52">
        <f t="shared" ref="O127" si="117">IF(J127=L127,1,0)</f>
        <v>1</v>
      </c>
      <c r="P127" s="23">
        <v>11</v>
      </c>
      <c r="Q127" s="22"/>
      <c r="R127" s="22"/>
      <c r="S127" s="22"/>
      <c r="T127" s="22">
        <f t="shared" ref="T127:T139" si="118">SUM(P127:S127)</f>
        <v>11</v>
      </c>
      <c r="U127" s="24">
        <v>11</v>
      </c>
      <c r="V127" s="52">
        <f t="shared" si="85"/>
        <v>1</v>
      </c>
      <c r="W127" s="23">
        <v>15</v>
      </c>
      <c r="X127" s="22">
        <v>15</v>
      </c>
      <c r="Y127" s="52">
        <f t="shared" si="59"/>
        <v>1</v>
      </c>
      <c r="Z127" s="52">
        <f t="shared" si="60"/>
        <v>8</v>
      </c>
    </row>
    <row r="128" spans="1:26" s="11" customFormat="1" ht="30" customHeight="1" x14ac:dyDescent="0.25">
      <c r="A128" s="8" t="s">
        <v>29</v>
      </c>
      <c r="B128" s="9">
        <v>2</v>
      </c>
      <c r="C128" s="10" t="s">
        <v>97</v>
      </c>
      <c r="D128" s="28" t="s">
        <v>162</v>
      </c>
      <c r="E128" s="52">
        <f t="shared" si="55"/>
        <v>3</v>
      </c>
      <c r="F128" s="23">
        <v>14</v>
      </c>
      <c r="G128" s="23">
        <v>17</v>
      </c>
      <c r="H128" s="23"/>
      <c r="I128" s="23">
        <v>3</v>
      </c>
      <c r="J128" s="21">
        <f t="shared" si="115"/>
        <v>34</v>
      </c>
      <c r="K128" s="23">
        <v>34</v>
      </c>
      <c r="L128" s="26">
        <v>34</v>
      </c>
      <c r="M128" s="52">
        <f t="shared" si="89"/>
        <v>1</v>
      </c>
      <c r="N128" s="52">
        <f t="shared" ref="N128:N139" si="119">IF(L128=K128,1,0)</f>
        <v>1</v>
      </c>
      <c r="O128" s="52">
        <f t="shared" ref="O128:O139" si="120">IF(J128=L128,1,0)</f>
        <v>1</v>
      </c>
      <c r="P128" s="23">
        <v>8</v>
      </c>
      <c r="Q128" s="22"/>
      <c r="R128" s="22"/>
      <c r="S128" s="22"/>
      <c r="T128" s="22">
        <f t="shared" si="118"/>
        <v>8</v>
      </c>
      <c r="U128" s="24">
        <v>8</v>
      </c>
      <c r="V128" s="52">
        <f t="shared" si="85"/>
        <v>1</v>
      </c>
      <c r="W128" s="23">
        <v>12</v>
      </c>
      <c r="X128" s="22">
        <v>12</v>
      </c>
      <c r="Y128" s="52">
        <f t="shared" si="59"/>
        <v>1</v>
      </c>
      <c r="Z128" s="52">
        <f t="shared" si="60"/>
        <v>8</v>
      </c>
    </row>
    <row r="129" spans="1:26" s="11" customFormat="1" ht="30" customHeight="1" x14ac:dyDescent="0.25">
      <c r="A129" s="8" t="s">
        <v>29</v>
      </c>
      <c r="B129" s="9">
        <v>3</v>
      </c>
      <c r="C129" s="10" t="s">
        <v>98</v>
      </c>
      <c r="D129" s="28" t="s">
        <v>162</v>
      </c>
      <c r="E129" s="52">
        <f t="shared" si="55"/>
        <v>3</v>
      </c>
      <c r="F129" s="23">
        <v>56</v>
      </c>
      <c r="G129" s="23">
        <v>82</v>
      </c>
      <c r="H129" s="23">
        <v>12</v>
      </c>
      <c r="I129" s="23">
        <v>2</v>
      </c>
      <c r="J129" s="21">
        <f t="shared" si="115"/>
        <v>152</v>
      </c>
      <c r="K129" s="23">
        <v>152</v>
      </c>
      <c r="L129" s="26">
        <v>152</v>
      </c>
      <c r="M129" s="52">
        <f t="shared" si="89"/>
        <v>1</v>
      </c>
      <c r="N129" s="52">
        <f t="shared" si="119"/>
        <v>1</v>
      </c>
      <c r="O129" s="52">
        <f t="shared" si="120"/>
        <v>1</v>
      </c>
      <c r="P129" s="23">
        <v>11</v>
      </c>
      <c r="Q129" s="22"/>
      <c r="R129" s="22"/>
      <c r="S129" s="22"/>
      <c r="T129" s="22">
        <f t="shared" si="118"/>
        <v>11</v>
      </c>
      <c r="U129" s="24">
        <v>11</v>
      </c>
      <c r="V129" s="52">
        <f t="shared" si="85"/>
        <v>1</v>
      </c>
      <c r="W129" s="23">
        <v>15</v>
      </c>
      <c r="X129" s="22">
        <v>15</v>
      </c>
      <c r="Y129" s="52">
        <f t="shared" si="59"/>
        <v>1</v>
      </c>
      <c r="Z129" s="52">
        <f t="shared" si="60"/>
        <v>8</v>
      </c>
    </row>
    <row r="130" spans="1:26" s="11" customFormat="1" ht="30" customHeight="1" x14ac:dyDescent="0.25">
      <c r="A130" s="8" t="s">
        <v>29</v>
      </c>
      <c r="B130" s="9">
        <v>4</v>
      </c>
      <c r="C130" s="10" t="s">
        <v>99</v>
      </c>
      <c r="D130" s="28" t="s">
        <v>162</v>
      </c>
      <c r="E130" s="52">
        <f t="shared" si="55"/>
        <v>3</v>
      </c>
      <c r="F130" s="23">
        <v>436</v>
      </c>
      <c r="G130" s="23">
        <v>331</v>
      </c>
      <c r="H130" s="23">
        <v>41</v>
      </c>
      <c r="I130" s="23"/>
      <c r="J130" s="21">
        <f t="shared" si="115"/>
        <v>808</v>
      </c>
      <c r="K130" s="23">
        <v>808</v>
      </c>
      <c r="L130" s="26">
        <v>808</v>
      </c>
      <c r="M130" s="52">
        <f t="shared" si="89"/>
        <v>1</v>
      </c>
      <c r="N130" s="52">
        <f t="shared" si="119"/>
        <v>1</v>
      </c>
      <c r="O130" s="52">
        <f t="shared" si="120"/>
        <v>1</v>
      </c>
      <c r="P130" s="23">
        <v>32</v>
      </c>
      <c r="Q130" s="22"/>
      <c r="R130" s="22"/>
      <c r="S130" s="22">
        <v>1</v>
      </c>
      <c r="T130" s="22">
        <f t="shared" si="118"/>
        <v>33</v>
      </c>
      <c r="U130" s="24">
        <v>33</v>
      </c>
      <c r="V130" s="52">
        <f t="shared" si="85"/>
        <v>1</v>
      </c>
      <c r="W130" s="23">
        <v>47</v>
      </c>
      <c r="X130" s="22">
        <v>47</v>
      </c>
      <c r="Y130" s="52">
        <f t="shared" si="59"/>
        <v>1</v>
      </c>
      <c r="Z130" s="52">
        <f t="shared" si="60"/>
        <v>8</v>
      </c>
    </row>
    <row r="131" spans="1:26" s="11" customFormat="1" ht="30" customHeight="1" x14ac:dyDescent="0.25">
      <c r="A131" s="8" t="s">
        <v>29</v>
      </c>
      <c r="B131" s="9">
        <v>5</v>
      </c>
      <c r="C131" s="10" t="s">
        <v>100</v>
      </c>
      <c r="D131" s="28" t="s">
        <v>162</v>
      </c>
      <c r="E131" s="52">
        <f t="shared" si="55"/>
        <v>3</v>
      </c>
      <c r="F131" s="23">
        <v>307</v>
      </c>
      <c r="G131" s="23">
        <v>297</v>
      </c>
      <c r="H131" s="23">
        <v>59</v>
      </c>
      <c r="I131" s="23"/>
      <c r="J131" s="21">
        <f t="shared" si="115"/>
        <v>663</v>
      </c>
      <c r="K131" s="23">
        <v>663</v>
      </c>
      <c r="L131" s="26">
        <v>663</v>
      </c>
      <c r="M131" s="52">
        <f t="shared" si="89"/>
        <v>1</v>
      </c>
      <c r="N131" s="52">
        <f t="shared" si="119"/>
        <v>1</v>
      </c>
      <c r="O131" s="52">
        <f t="shared" si="120"/>
        <v>1</v>
      </c>
      <c r="P131" s="23">
        <v>26</v>
      </c>
      <c r="Q131" s="22"/>
      <c r="R131" s="22"/>
      <c r="S131" s="22"/>
      <c r="T131" s="22">
        <f t="shared" si="118"/>
        <v>26</v>
      </c>
      <c r="U131" s="24">
        <v>26</v>
      </c>
      <c r="V131" s="52">
        <f t="shared" si="85"/>
        <v>1</v>
      </c>
      <c r="W131" s="23">
        <v>37</v>
      </c>
      <c r="X131" s="22">
        <v>37</v>
      </c>
      <c r="Y131" s="52">
        <f t="shared" si="59"/>
        <v>1</v>
      </c>
      <c r="Z131" s="52">
        <f t="shared" si="60"/>
        <v>8</v>
      </c>
    </row>
    <row r="132" spans="1:26" s="11" customFormat="1" ht="30" customHeight="1" x14ac:dyDescent="0.25">
      <c r="A132" s="8" t="s">
        <v>29</v>
      </c>
      <c r="B132" s="9">
        <v>6</v>
      </c>
      <c r="C132" s="10" t="s">
        <v>101</v>
      </c>
      <c r="D132" s="28" t="s">
        <v>162</v>
      </c>
      <c r="E132" s="52">
        <f t="shared" si="55"/>
        <v>3</v>
      </c>
      <c r="F132" s="23">
        <v>193</v>
      </c>
      <c r="G132" s="23">
        <v>240</v>
      </c>
      <c r="H132" s="23">
        <v>47</v>
      </c>
      <c r="I132" s="23"/>
      <c r="J132" s="21">
        <f t="shared" si="115"/>
        <v>480</v>
      </c>
      <c r="K132" s="23">
        <v>480</v>
      </c>
      <c r="L132" s="26">
        <v>480</v>
      </c>
      <c r="M132" s="52">
        <f t="shared" si="89"/>
        <v>1</v>
      </c>
      <c r="N132" s="52">
        <f t="shared" si="119"/>
        <v>1</v>
      </c>
      <c r="O132" s="52">
        <f t="shared" si="120"/>
        <v>1</v>
      </c>
      <c r="P132" s="23">
        <v>20</v>
      </c>
      <c r="Q132" s="22"/>
      <c r="R132" s="22"/>
      <c r="S132" s="22"/>
      <c r="T132" s="22">
        <f t="shared" si="118"/>
        <v>20</v>
      </c>
      <c r="U132" s="24">
        <v>20</v>
      </c>
      <c r="V132" s="52">
        <f t="shared" si="85"/>
        <v>1</v>
      </c>
      <c r="W132" s="23">
        <v>31</v>
      </c>
      <c r="X132" s="22">
        <v>31</v>
      </c>
      <c r="Y132" s="52">
        <f t="shared" si="59"/>
        <v>1</v>
      </c>
      <c r="Z132" s="52">
        <f t="shared" si="60"/>
        <v>8</v>
      </c>
    </row>
    <row r="133" spans="1:26" s="11" customFormat="1" ht="30" customHeight="1" x14ac:dyDescent="0.25">
      <c r="A133" s="8" t="s">
        <v>29</v>
      </c>
      <c r="B133" s="9">
        <v>7</v>
      </c>
      <c r="C133" s="10" t="s">
        <v>102</v>
      </c>
      <c r="D133" s="28" t="s">
        <v>162</v>
      </c>
      <c r="E133" s="52">
        <f t="shared" si="55"/>
        <v>3</v>
      </c>
      <c r="F133" s="23">
        <v>305</v>
      </c>
      <c r="G133" s="23">
        <v>388</v>
      </c>
      <c r="H133" s="23">
        <v>87</v>
      </c>
      <c r="I133" s="23"/>
      <c r="J133" s="21">
        <f t="shared" si="115"/>
        <v>780</v>
      </c>
      <c r="K133" s="26">
        <v>780</v>
      </c>
      <c r="L133" s="26">
        <v>780</v>
      </c>
      <c r="M133" s="52">
        <f t="shared" si="89"/>
        <v>1</v>
      </c>
      <c r="N133" s="52">
        <f t="shared" si="119"/>
        <v>1</v>
      </c>
      <c r="O133" s="52">
        <f t="shared" si="120"/>
        <v>1</v>
      </c>
      <c r="P133" s="23">
        <v>32</v>
      </c>
      <c r="Q133" s="22"/>
      <c r="R133" s="22"/>
      <c r="S133" s="22"/>
      <c r="T133" s="22">
        <f t="shared" si="118"/>
        <v>32</v>
      </c>
      <c r="U133" s="24">
        <v>32</v>
      </c>
      <c r="V133" s="52">
        <f t="shared" si="85"/>
        <v>1</v>
      </c>
      <c r="W133" s="23">
        <v>45</v>
      </c>
      <c r="X133" s="22">
        <v>45</v>
      </c>
      <c r="Y133" s="52">
        <f t="shared" si="59"/>
        <v>1</v>
      </c>
      <c r="Z133" s="52">
        <f t="shared" si="60"/>
        <v>8</v>
      </c>
    </row>
    <row r="134" spans="1:26" s="11" customFormat="1" ht="30" customHeight="1" x14ac:dyDescent="0.25">
      <c r="A134" s="8" t="s">
        <v>29</v>
      </c>
      <c r="B134" s="9">
        <v>8</v>
      </c>
      <c r="C134" s="10" t="s">
        <v>103</v>
      </c>
      <c r="D134" s="28" t="s">
        <v>162</v>
      </c>
      <c r="E134" s="52">
        <f t="shared" si="55"/>
        <v>3</v>
      </c>
      <c r="F134" s="23"/>
      <c r="G134" s="23"/>
      <c r="H134" s="23"/>
      <c r="I134" s="23">
        <v>72</v>
      </c>
      <c r="J134" s="21">
        <f>SUM(F134:I134)</f>
        <v>72</v>
      </c>
      <c r="K134" s="22">
        <v>72</v>
      </c>
      <c r="L134" s="24">
        <v>72</v>
      </c>
      <c r="M134" s="52">
        <f t="shared" si="89"/>
        <v>1</v>
      </c>
      <c r="N134" s="52">
        <f t="shared" si="119"/>
        <v>1</v>
      </c>
      <c r="O134" s="52">
        <f t="shared" si="120"/>
        <v>1</v>
      </c>
      <c r="P134" s="22"/>
      <c r="Q134" s="22"/>
      <c r="R134" s="22"/>
      <c r="S134" s="22">
        <v>10</v>
      </c>
      <c r="T134" s="22">
        <f t="shared" si="118"/>
        <v>10</v>
      </c>
      <c r="U134" s="24">
        <v>10</v>
      </c>
      <c r="V134" s="52">
        <f t="shared" si="85"/>
        <v>1</v>
      </c>
      <c r="W134" s="23">
        <v>15</v>
      </c>
      <c r="X134" s="24">
        <v>15</v>
      </c>
      <c r="Y134" s="52">
        <f t="shared" si="59"/>
        <v>1</v>
      </c>
      <c r="Z134" s="52">
        <f t="shared" si="60"/>
        <v>8</v>
      </c>
    </row>
    <row r="135" spans="1:26" s="11" customFormat="1" ht="30" customHeight="1" x14ac:dyDescent="0.25">
      <c r="A135" s="39" t="s">
        <v>29</v>
      </c>
      <c r="B135" s="9">
        <v>9</v>
      </c>
      <c r="C135" s="10" t="s">
        <v>104</v>
      </c>
      <c r="D135" s="28" t="s">
        <v>162</v>
      </c>
      <c r="E135" s="52">
        <f t="shared" si="55"/>
        <v>3</v>
      </c>
      <c r="F135" s="23"/>
      <c r="G135" s="22">
        <v>24</v>
      </c>
      <c r="H135" s="22">
        <v>39</v>
      </c>
      <c r="I135" s="22"/>
      <c r="J135" s="21">
        <f>SUM(G135:I135)</f>
        <v>63</v>
      </c>
      <c r="K135" s="22">
        <v>63</v>
      </c>
      <c r="L135" s="22">
        <v>63</v>
      </c>
      <c r="M135" s="52">
        <f t="shared" si="89"/>
        <v>1</v>
      </c>
      <c r="N135" s="52">
        <f t="shared" si="119"/>
        <v>1</v>
      </c>
      <c r="O135" s="52">
        <f t="shared" si="120"/>
        <v>1</v>
      </c>
      <c r="P135" s="22"/>
      <c r="Q135" s="22">
        <v>4</v>
      </c>
      <c r="R135" s="22">
        <v>1</v>
      </c>
      <c r="S135" s="22"/>
      <c r="T135" s="22">
        <f t="shared" si="118"/>
        <v>5</v>
      </c>
      <c r="U135" s="22">
        <v>5</v>
      </c>
      <c r="V135" s="52">
        <f t="shared" si="85"/>
        <v>1</v>
      </c>
      <c r="W135" s="23">
        <v>1</v>
      </c>
      <c r="X135" s="22">
        <v>1</v>
      </c>
      <c r="Y135" s="52">
        <f t="shared" ref="Y135:Y182" si="121">IF(W135=X135,1,0)</f>
        <v>1</v>
      </c>
      <c r="Z135" s="52">
        <f t="shared" si="60"/>
        <v>8</v>
      </c>
    </row>
    <row r="136" spans="1:26" s="11" customFormat="1" ht="30" customHeight="1" x14ac:dyDescent="0.25">
      <c r="A136" s="8" t="s">
        <v>29</v>
      </c>
      <c r="B136" s="9">
        <v>10</v>
      </c>
      <c r="C136" s="10" t="s">
        <v>105</v>
      </c>
      <c r="D136" s="28" t="s">
        <v>162</v>
      </c>
      <c r="E136" s="52">
        <f t="shared" si="55"/>
        <v>3</v>
      </c>
      <c r="G136" s="23">
        <v>242</v>
      </c>
      <c r="H136" s="23">
        <v>82</v>
      </c>
      <c r="I136" s="23"/>
      <c r="J136" s="21">
        <f>SUM(G136:I136)</f>
        <v>324</v>
      </c>
      <c r="K136" s="23">
        <v>324</v>
      </c>
      <c r="L136" s="26">
        <v>324</v>
      </c>
      <c r="M136" s="52">
        <f t="shared" si="89"/>
        <v>1</v>
      </c>
      <c r="N136" s="52">
        <f t="shared" si="119"/>
        <v>1</v>
      </c>
      <c r="O136" s="52">
        <f t="shared" si="120"/>
        <v>1</v>
      </c>
      <c r="P136" s="23">
        <v>14</v>
      </c>
      <c r="Q136" s="22"/>
      <c r="R136" s="22"/>
      <c r="S136" s="22"/>
      <c r="T136" s="22">
        <f t="shared" si="118"/>
        <v>14</v>
      </c>
      <c r="U136" s="22">
        <v>14</v>
      </c>
      <c r="V136" s="52">
        <f t="shared" si="85"/>
        <v>1</v>
      </c>
      <c r="W136" s="23">
        <v>18</v>
      </c>
      <c r="X136" s="22">
        <v>18</v>
      </c>
      <c r="Y136" s="52">
        <f t="shared" si="121"/>
        <v>1</v>
      </c>
      <c r="Z136" s="52">
        <f t="shared" si="60"/>
        <v>8</v>
      </c>
    </row>
    <row r="137" spans="1:26" s="11" customFormat="1" ht="30" customHeight="1" x14ac:dyDescent="0.25">
      <c r="A137" s="8" t="s">
        <v>29</v>
      </c>
      <c r="B137" s="9">
        <v>11</v>
      </c>
      <c r="C137" s="10" t="s">
        <v>106</v>
      </c>
      <c r="D137" s="28" t="s">
        <v>162</v>
      </c>
      <c r="E137" s="52">
        <f t="shared" ref="E137:E139" si="122">IF(D137="закрыта",3,0)</f>
        <v>3</v>
      </c>
      <c r="F137" s="23">
        <v>41</v>
      </c>
      <c r="G137" s="23">
        <v>82</v>
      </c>
      <c r="H137" s="23">
        <v>14</v>
      </c>
      <c r="I137" s="23">
        <v>5</v>
      </c>
      <c r="J137" s="21">
        <f t="shared" si="115"/>
        <v>142</v>
      </c>
      <c r="K137" s="23">
        <v>142</v>
      </c>
      <c r="L137" s="23">
        <v>142</v>
      </c>
      <c r="M137" s="52">
        <f t="shared" si="89"/>
        <v>1</v>
      </c>
      <c r="N137" s="52">
        <f t="shared" si="119"/>
        <v>1</v>
      </c>
      <c r="O137" s="52">
        <f t="shared" si="120"/>
        <v>1</v>
      </c>
      <c r="P137" s="23">
        <v>11</v>
      </c>
      <c r="Q137" s="22"/>
      <c r="R137" s="22"/>
      <c r="S137" s="22"/>
      <c r="T137" s="22">
        <f t="shared" si="118"/>
        <v>11</v>
      </c>
      <c r="U137" s="22">
        <v>11</v>
      </c>
      <c r="V137" s="52">
        <f t="shared" si="85"/>
        <v>1</v>
      </c>
      <c r="W137" s="23">
        <v>17</v>
      </c>
      <c r="X137" s="22">
        <v>17</v>
      </c>
      <c r="Y137" s="52">
        <f t="shared" si="121"/>
        <v>1</v>
      </c>
      <c r="Z137" s="52">
        <f t="shared" ref="Z137:Z182" si="123">E137+M137+N137+O137+V137+Y137</f>
        <v>8</v>
      </c>
    </row>
    <row r="138" spans="1:26" s="11" customFormat="1" ht="30" customHeight="1" x14ac:dyDescent="0.25">
      <c r="A138" s="8" t="s">
        <v>29</v>
      </c>
      <c r="B138" s="9">
        <v>12</v>
      </c>
      <c r="C138" s="10" t="s">
        <v>107</v>
      </c>
      <c r="D138" s="28" t="s">
        <v>162</v>
      </c>
      <c r="E138" s="52">
        <f t="shared" si="122"/>
        <v>3</v>
      </c>
      <c r="F138" s="23">
        <v>107</v>
      </c>
      <c r="G138" s="23">
        <v>132</v>
      </c>
      <c r="H138" s="23">
        <v>27</v>
      </c>
      <c r="I138" s="23">
        <v>12</v>
      </c>
      <c r="J138" s="21">
        <f t="shared" si="115"/>
        <v>278</v>
      </c>
      <c r="K138" s="23">
        <v>278</v>
      </c>
      <c r="L138" s="23">
        <v>278</v>
      </c>
      <c r="M138" s="52">
        <f t="shared" si="89"/>
        <v>1</v>
      </c>
      <c r="N138" s="52">
        <f t="shared" si="119"/>
        <v>1</v>
      </c>
      <c r="O138" s="52">
        <f t="shared" si="120"/>
        <v>1</v>
      </c>
      <c r="P138" s="23">
        <v>17</v>
      </c>
      <c r="Q138" s="22"/>
      <c r="R138" s="22"/>
      <c r="S138" s="22"/>
      <c r="T138" s="22">
        <f t="shared" si="118"/>
        <v>17</v>
      </c>
      <c r="U138" s="22">
        <v>17</v>
      </c>
      <c r="V138" s="52">
        <f t="shared" si="85"/>
        <v>1</v>
      </c>
      <c r="W138" s="23">
        <v>26</v>
      </c>
      <c r="X138" s="22">
        <v>26</v>
      </c>
      <c r="Y138" s="52">
        <f t="shared" si="121"/>
        <v>1</v>
      </c>
      <c r="Z138" s="52">
        <f t="shared" si="123"/>
        <v>8</v>
      </c>
    </row>
    <row r="139" spans="1:26" s="11" customFormat="1" ht="30" customHeight="1" x14ac:dyDescent="0.25">
      <c r="A139" s="8" t="s">
        <v>29</v>
      </c>
      <c r="B139" s="9">
        <v>13</v>
      </c>
      <c r="C139" s="10" t="s">
        <v>108</v>
      </c>
      <c r="D139" s="28" t="s">
        <v>162</v>
      </c>
      <c r="E139" s="52">
        <f t="shared" si="122"/>
        <v>3</v>
      </c>
      <c r="F139" s="23">
        <v>55</v>
      </c>
      <c r="G139" s="23">
        <v>71</v>
      </c>
      <c r="H139" s="23">
        <v>7</v>
      </c>
      <c r="I139" s="23">
        <v>2</v>
      </c>
      <c r="J139" s="21">
        <f t="shared" si="115"/>
        <v>135</v>
      </c>
      <c r="K139" s="23">
        <v>135</v>
      </c>
      <c r="L139" s="23">
        <v>135</v>
      </c>
      <c r="M139" s="52">
        <f t="shared" si="89"/>
        <v>1</v>
      </c>
      <c r="N139" s="52">
        <f t="shared" si="119"/>
        <v>1</v>
      </c>
      <c r="O139" s="52">
        <f t="shared" si="120"/>
        <v>1</v>
      </c>
      <c r="P139" s="23">
        <v>11</v>
      </c>
      <c r="Q139" s="22"/>
      <c r="R139" s="22"/>
      <c r="S139" s="22"/>
      <c r="T139" s="22">
        <f t="shared" si="118"/>
        <v>11</v>
      </c>
      <c r="U139" s="22">
        <v>11</v>
      </c>
      <c r="V139" s="52">
        <f t="shared" si="85"/>
        <v>1</v>
      </c>
      <c r="W139" s="23">
        <v>16</v>
      </c>
      <c r="X139" s="22">
        <v>16</v>
      </c>
      <c r="Y139" s="52">
        <f t="shared" si="121"/>
        <v>1</v>
      </c>
      <c r="Z139" s="52">
        <f t="shared" si="123"/>
        <v>8</v>
      </c>
    </row>
    <row r="140" spans="1:26" ht="14.25" customHeight="1" x14ac:dyDescent="0.25">
      <c r="A140" s="4" t="s">
        <v>29</v>
      </c>
      <c r="B140" s="5"/>
      <c r="C140" s="6" t="s">
        <v>41</v>
      </c>
      <c r="D140" s="25">
        <f>SUM(D127:D139)</f>
        <v>0</v>
      </c>
      <c r="E140" s="25"/>
      <c r="F140" s="25">
        <f>SUM(F127:F139)</f>
        <v>1548</v>
      </c>
      <c r="G140" s="25">
        <f t="shared" ref="G140:L140" si="124">SUM(G127:G139)</f>
        <v>1967</v>
      </c>
      <c r="H140" s="25">
        <f t="shared" si="124"/>
        <v>434</v>
      </c>
      <c r="I140" s="25">
        <f t="shared" si="124"/>
        <v>98</v>
      </c>
      <c r="J140" s="25">
        <f t="shared" si="124"/>
        <v>4047</v>
      </c>
      <c r="K140" s="25">
        <f t="shared" si="124"/>
        <v>4047</v>
      </c>
      <c r="L140" s="25">
        <f t="shared" si="124"/>
        <v>4047</v>
      </c>
      <c r="M140" s="25"/>
      <c r="N140" s="25"/>
      <c r="O140" s="25"/>
      <c r="P140" s="25">
        <f t="shared" ref="P140" si="125">SUM(P127:P139)</f>
        <v>193</v>
      </c>
      <c r="Q140" s="25">
        <f t="shared" ref="Q140" si="126">SUM(Q127:Q139)</f>
        <v>4</v>
      </c>
      <c r="R140" s="25">
        <f t="shared" ref="R140:S140" si="127">SUM(R127:R139)</f>
        <v>1</v>
      </c>
      <c r="S140" s="25">
        <f t="shared" si="127"/>
        <v>11</v>
      </c>
      <c r="T140" s="25">
        <f t="shared" ref="T140" si="128">SUM(T127:T139)</f>
        <v>209</v>
      </c>
      <c r="U140" s="25"/>
      <c r="V140" s="25"/>
      <c r="W140" s="25">
        <f t="shared" ref="W140:X140" si="129">SUM(W127:W139)</f>
        <v>295</v>
      </c>
      <c r="X140" s="25">
        <f t="shared" si="129"/>
        <v>295</v>
      </c>
      <c r="Y140" s="25"/>
      <c r="Z140" s="25"/>
    </row>
    <row r="141" spans="1:26" s="11" customFormat="1" ht="30" customHeight="1" x14ac:dyDescent="0.25">
      <c r="A141" s="8" t="s">
        <v>30</v>
      </c>
      <c r="B141" s="9">
        <v>1</v>
      </c>
      <c r="C141" s="10" t="s">
        <v>109</v>
      </c>
      <c r="D141" s="28" t="s">
        <v>162</v>
      </c>
      <c r="E141" s="52">
        <f t="shared" ref="E141:E145" si="130">IF(D141="закрыта",3,0)</f>
        <v>3</v>
      </c>
      <c r="F141" s="22">
        <v>13</v>
      </c>
      <c r="G141" s="22">
        <v>8</v>
      </c>
      <c r="H141" s="22">
        <v>1</v>
      </c>
      <c r="I141" s="22"/>
      <c r="J141" s="21">
        <f t="shared" ref="J141:J145" si="131">SUM(F141:I141)</f>
        <v>22</v>
      </c>
      <c r="K141" s="22">
        <v>22</v>
      </c>
      <c r="L141" s="22">
        <v>22</v>
      </c>
      <c r="M141" s="52">
        <f t="shared" si="89"/>
        <v>1</v>
      </c>
      <c r="N141" s="52">
        <f t="shared" ref="N141" si="132">IF(L141=K141,1,0)</f>
        <v>1</v>
      </c>
      <c r="O141" s="52">
        <f t="shared" ref="O141" si="133">IF(J141=L141,1,0)</f>
        <v>1</v>
      </c>
      <c r="P141" s="22">
        <v>7</v>
      </c>
      <c r="Q141" s="22"/>
      <c r="R141" s="22"/>
      <c r="S141" s="22"/>
      <c r="T141" s="22">
        <f t="shared" ref="T141:T145" si="134">SUM(P141:S141)</f>
        <v>7</v>
      </c>
      <c r="U141" s="24">
        <v>7</v>
      </c>
      <c r="V141" s="52">
        <f t="shared" si="85"/>
        <v>1</v>
      </c>
      <c r="W141" s="22">
        <v>7</v>
      </c>
      <c r="X141" s="22">
        <v>7</v>
      </c>
      <c r="Y141" s="52">
        <f t="shared" si="121"/>
        <v>1</v>
      </c>
      <c r="Z141" s="52">
        <f t="shared" si="123"/>
        <v>8</v>
      </c>
    </row>
    <row r="142" spans="1:26" s="11" customFormat="1" ht="30" customHeight="1" x14ac:dyDescent="0.25">
      <c r="A142" s="8" t="s">
        <v>30</v>
      </c>
      <c r="B142" s="9">
        <v>2</v>
      </c>
      <c r="C142" s="10" t="s">
        <v>110</v>
      </c>
      <c r="D142" s="28" t="s">
        <v>162</v>
      </c>
      <c r="E142" s="52">
        <f t="shared" si="130"/>
        <v>3</v>
      </c>
      <c r="F142" s="22">
        <v>51</v>
      </c>
      <c r="G142" s="22">
        <v>72</v>
      </c>
      <c r="H142" s="22">
        <v>23</v>
      </c>
      <c r="I142" s="22">
        <v>3</v>
      </c>
      <c r="J142" s="21">
        <f t="shared" si="131"/>
        <v>149</v>
      </c>
      <c r="K142" s="22">
        <v>149</v>
      </c>
      <c r="L142" s="22">
        <v>149</v>
      </c>
      <c r="M142" s="52">
        <f t="shared" si="89"/>
        <v>1</v>
      </c>
      <c r="N142" s="52">
        <f t="shared" ref="N142:N145" si="135">IF(L142=K142,1,0)</f>
        <v>1</v>
      </c>
      <c r="O142" s="52">
        <f t="shared" ref="O142:O145" si="136">IF(J142=L142,1,0)</f>
        <v>1</v>
      </c>
      <c r="P142" s="22">
        <v>11</v>
      </c>
      <c r="Q142" s="22"/>
      <c r="R142" s="22"/>
      <c r="S142" s="22"/>
      <c r="T142" s="22">
        <f t="shared" si="134"/>
        <v>11</v>
      </c>
      <c r="U142" s="24">
        <v>11</v>
      </c>
      <c r="V142" s="52">
        <f t="shared" si="85"/>
        <v>1</v>
      </c>
      <c r="W142" s="22">
        <v>16</v>
      </c>
      <c r="X142" s="22">
        <v>16</v>
      </c>
      <c r="Y142" s="52">
        <f t="shared" si="121"/>
        <v>1</v>
      </c>
      <c r="Z142" s="52">
        <f t="shared" si="123"/>
        <v>8</v>
      </c>
    </row>
    <row r="143" spans="1:26" s="11" customFormat="1" ht="30" customHeight="1" x14ac:dyDescent="0.25">
      <c r="A143" s="8" t="s">
        <v>30</v>
      </c>
      <c r="B143" s="9">
        <v>3</v>
      </c>
      <c r="C143" s="10" t="s">
        <v>111</v>
      </c>
      <c r="D143" s="28" t="s">
        <v>162</v>
      </c>
      <c r="E143" s="52">
        <f t="shared" si="130"/>
        <v>3</v>
      </c>
      <c r="F143" s="22">
        <v>103</v>
      </c>
      <c r="G143" s="22">
        <v>112</v>
      </c>
      <c r="H143" s="22">
        <v>20</v>
      </c>
      <c r="I143" s="22">
        <v>1</v>
      </c>
      <c r="J143" s="21">
        <f t="shared" si="131"/>
        <v>236</v>
      </c>
      <c r="K143" s="22">
        <v>236</v>
      </c>
      <c r="L143" s="22">
        <v>236</v>
      </c>
      <c r="M143" s="52">
        <f t="shared" si="89"/>
        <v>1</v>
      </c>
      <c r="N143" s="52">
        <f t="shared" si="135"/>
        <v>1</v>
      </c>
      <c r="O143" s="52">
        <f t="shared" si="136"/>
        <v>1</v>
      </c>
      <c r="P143" s="22">
        <v>16</v>
      </c>
      <c r="Q143" s="22"/>
      <c r="R143" s="22"/>
      <c r="S143" s="22"/>
      <c r="T143" s="22">
        <f t="shared" si="134"/>
        <v>16</v>
      </c>
      <c r="U143" s="24">
        <v>16</v>
      </c>
      <c r="V143" s="52">
        <f t="shared" si="85"/>
        <v>1</v>
      </c>
      <c r="W143" s="22">
        <v>19</v>
      </c>
      <c r="X143" s="22">
        <v>19</v>
      </c>
      <c r="Y143" s="52">
        <f t="shared" si="121"/>
        <v>1</v>
      </c>
      <c r="Z143" s="52">
        <f t="shared" si="123"/>
        <v>8</v>
      </c>
    </row>
    <row r="144" spans="1:26" s="11" customFormat="1" ht="30" customHeight="1" x14ac:dyDescent="0.25">
      <c r="A144" s="8" t="s">
        <v>30</v>
      </c>
      <c r="B144" s="9">
        <v>4</v>
      </c>
      <c r="C144" s="10" t="s">
        <v>112</v>
      </c>
      <c r="D144" s="28" t="s">
        <v>162</v>
      </c>
      <c r="E144" s="52">
        <f t="shared" si="130"/>
        <v>3</v>
      </c>
      <c r="F144" s="22">
        <v>399</v>
      </c>
      <c r="G144" s="22">
        <v>329</v>
      </c>
      <c r="H144" s="22">
        <v>57</v>
      </c>
      <c r="I144" s="22">
        <v>7</v>
      </c>
      <c r="J144" s="21">
        <f t="shared" si="131"/>
        <v>792</v>
      </c>
      <c r="K144" s="22">
        <v>792</v>
      </c>
      <c r="L144" s="22">
        <v>792</v>
      </c>
      <c r="M144" s="52">
        <f t="shared" si="89"/>
        <v>1</v>
      </c>
      <c r="N144" s="52">
        <f t="shared" si="135"/>
        <v>1</v>
      </c>
      <c r="O144" s="52">
        <f t="shared" si="136"/>
        <v>1</v>
      </c>
      <c r="P144" s="22">
        <v>32</v>
      </c>
      <c r="Q144" s="22"/>
      <c r="R144" s="22"/>
      <c r="S144" s="22"/>
      <c r="T144" s="22">
        <f t="shared" si="134"/>
        <v>32</v>
      </c>
      <c r="U144" s="24">
        <v>32</v>
      </c>
      <c r="V144" s="52">
        <f t="shared" si="85"/>
        <v>1</v>
      </c>
      <c r="W144" s="22">
        <v>40</v>
      </c>
      <c r="X144" s="22">
        <v>40</v>
      </c>
      <c r="Y144" s="52">
        <f t="shared" si="121"/>
        <v>1</v>
      </c>
      <c r="Z144" s="52">
        <f t="shared" si="123"/>
        <v>8</v>
      </c>
    </row>
    <row r="145" spans="1:26" s="11" customFormat="1" ht="30" customHeight="1" x14ac:dyDescent="0.25">
      <c r="A145" s="8" t="s">
        <v>30</v>
      </c>
      <c r="B145" s="9">
        <v>5</v>
      </c>
      <c r="C145" s="10" t="s">
        <v>113</v>
      </c>
      <c r="D145" s="28" t="s">
        <v>162</v>
      </c>
      <c r="E145" s="52">
        <f t="shared" si="130"/>
        <v>3</v>
      </c>
      <c r="F145" s="22"/>
      <c r="G145" s="22">
        <v>21</v>
      </c>
      <c r="H145" s="22">
        <v>47</v>
      </c>
      <c r="I145" s="22"/>
      <c r="J145" s="21">
        <f t="shared" si="131"/>
        <v>68</v>
      </c>
      <c r="K145" s="22">
        <v>68</v>
      </c>
      <c r="L145" s="22">
        <v>68</v>
      </c>
      <c r="M145" s="52">
        <f t="shared" si="89"/>
        <v>1</v>
      </c>
      <c r="N145" s="52">
        <f t="shared" si="135"/>
        <v>1</v>
      </c>
      <c r="O145" s="52">
        <f t="shared" si="136"/>
        <v>1</v>
      </c>
      <c r="P145" s="22">
        <v>6</v>
      </c>
      <c r="Q145" s="22"/>
      <c r="R145" s="22"/>
      <c r="S145" s="22"/>
      <c r="T145" s="22">
        <f t="shared" si="134"/>
        <v>6</v>
      </c>
      <c r="U145" s="22">
        <v>6</v>
      </c>
      <c r="V145" s="52">
        <f t="shared" si="85"/>
        <v>1</v>
      </c>
      <c r="W145" s="22">
        <v>9</v>
      </c>
      <c r="X145" s="22">
        <v>9</v>
      </c>
      <c r="Y145" s="52">
        <f t="shared" si="121"/>
        <v>1</v>
      </c>
      <c r="Z145" s="52">
        <f t="shared" si="123"/>
        <v>8</v>
      </c>
    </row>
    <row r="146" spans="1:26" ht="16.5" customHeight="1" x14ac:dyDescent="0.25">
      <c r="A146" s="4" t="s">
        <v>30</v>
      </c>
      <c r="B146" s="5"/>
      <c r="C146" s="6" t="s">
        <v>41</v>
      </c>
      <c r="D146" s="25">
        <f>SUM(D141:D145)</f>
        <v>0</v>
      </c>
      <c r="E146" s="25"/>
      <c r="F146" s="25">
        <f>SUM(F141:F145)</f>
        <v>566</v>
      </c>
      <c r="G146" s="25">
        <f t="shared" ref="G146:L146" si="137">SUM(G141:G145)</f>
        <v>542</v>
      </c>
      <c r="H146" s="25">
        <f t="shared" si="137"/>
        <v>148</v>
      </c>
      <c r="I146" s="25">
        <f t="shared" si="137"/>
        <v>11</v>
      </c>
      <c r="J146" s="25">
        <f t="shared" si="137"/>
        <v>1267</v>
      </c>
      <c r="K146" s="25">
        <f t="shared" si="137"/>
        <v>1267</v>
      </c>
      <c r="L146" s="25">
        <f t="shared" si="137"/>
        <v>1267</v>
      </c>
      <c r="M146" s="25"/>
      <c r="N146" s="25"/>
      <c r="O146" s="25"/>
      <c r="P146" s="25">
        <f t="shared" ref="P146" si="138">SUM(P141:P145)</f>
        <v>72</v>
      </c>
      <c r="Q146" s="25">
        <f t="shared" ref="Q146" si="139">SUM(Q141:Q145)</f>
        <v>0</v>
      </c>
      <c r="R146" s="25">
        <f t="shared" ref="R146:S146" si="140">SUM(R141:R145)</f>
        <v>0</v>
      </c>
      <c r="S146" s="25">
        <f t="shared" si="140"/>
        <v>0</v>
      </c>
      <c r="T146" s="25">
        <f t="shared" ref="T146" si="141">SUM(T141:T145)</f>
        <v>72</v>
      </c>
      <c r="U146" s="25">
        <f t="shared" ref="U146" si="142">SUM(U141:U145)</f>
        <v>72</v>
      </c>
      <c r="V146" s="25"/>
      <c r="W146" s="25">
        <f t="shared" ref="W146" si="143">SUM(W141:W145)</f>
        <v>91</v>
      </c>
      <c r="X146" s="25">
        <f t="shared" ref="X146" si="144">SUM(X141:X145)</f>
        <v>91</v>
      </c>
      <c r="Y146" s="25"/>
      <c r="Z146" s="25"/>
    </row>
    <row r="147" spans="1:26" s="11" customFormat="1" ht="30" customHeight="1" x14ac:dyDescent="0.25">
      <c r="A147" s="8" t="s">
        <v>31</v>
      </c>
      <c r="B147" s="9">
        <v>1</v>
      </c>
      <c r="C147" s="10" t="s">
        <v>114</v>
      </c>
      <c r="D147" s="38" t="s">
        <v>197</v>
      </c>
      <c r="E147" s="52">
        <f t="shared" ref="E147:E178" si="145">IF(D147="закрыта",3,0)</f>
        <v>0</v>
      </c>
      <c r="F147" s="26">
        <v>107</v>
      </c>
      <c r="G147" s="26">
        <v>113</v>
      </c>
      <c r="H147" s="26">
        <v>21</v>
      </c>
      <c r="I147" s="26">
        <v>2</v>
      </c>
      <c r="J147" s="21">
        <f t="shared" ref="J147:J178" si="146">SUM(F147:I147)</f>
        <v>243</v>
      </c>
      <c r="K147" s="26">
        <v>243</v>
      </c>
      <c r="L147" s="26">
        <v>243</v>
      </c>
      <c r="M147" s="52">
        <f t="shared" si="89"/>
        <v>1</v>
      </c>
      <c r="N147" s="52">
        <f t="shared" ref="N147" si="147">IF(L147=K147,1,0)</f>
        <v>1</v>
      </c>
      <c r="O147" s="52">
        <f t="shared" ref="O147" si="148">IF(J147=L147,1,0)</f>
        <v>1</v>
      </c>
      <c r="P147" s="26">
        <v>11</v>
      </c>
      <c r="Q147" s="24"/>
      <c r="R147" s="24"/>
      <c r="S147" s="24"/>
      <c r="T147" s="22">
        <f t="shared" ref="T147:T177" si="149">SUM(P147:S147)</f>
        <v>11</v>
      </c>
      <c r="U147" s="22">
        <v>11</v>
      </c>
      <c r="V147" s="52">
        <f t="shared" si="85"/>
        <v>1</v>
      </c>
      <c r="W147" s="23">
        <v>22</v>
      </c>
      <c r="X147" s="22">
        <v>22</v>
      </c>
      <c r="Y147" s="52">
        <f t="shared" si="121"/>
        <v>1</v>
      </c>
      <c r="Z147" s="52">
        <f t="shared" si="123"/>
        <v>5</v>
      </c>
    </row>
    <row r="148" spans="1:26" s="11" customFormat="1" ht="30" customHeight="1" x14ac:dyDescent="0.25">
      <c r="A148" s="8" t="s">
        <v>31</v>
      </c>
      <c r="B148" s="9">
        <v>2</v>
      </c>
      <c r="C148" s="10" t="s">
        <v>115</v>
      </c>
      <c r="D148" s="28" t="s">
        <v>162</v>
      </c>
      <c r="E148" s="52">
        <f t="shared" si="145"/>
        <v>3</v>
      </c>
      <c r="F148" s="26">
        <v>196</v>
      </c>
      <c r="G148" s="26">
        <v>248</v>
      </c>
      <c r="H148" s="26">
        <v>47</v>
      </c>
      <c r="I148" s="26"/>
      <c r="J148" s="21">
        <f>SUM(F148:I148)</f>
        <v>491</v>
      </c>
      <c r="K148" s="26">
        <v>491</v>
      </c>
      <c r="L148" s="26">
        <v>491</v>
      </c>
      <c r="M148" s="52">
        <f t="shared" si="89"/>
        <v>1</v>
      </c>
      <c r="N148" s="52">
        <f t="shared" ref="N148:N178" si="150">IF(L148=K148,1,0)</f>
        <v>1</v>
      </c>
      <c r="O148" s="52">
        <f t="shared" ref="O148:O178" si="151">IF(J148=L148,1,0)</f>
        <v>1</v>
      </c>
      <c r="P148" s="26">
        <v>20</v>
      </c>
      <c r="Q148" s="24"/>
      <c r="R148" s="24"/>
      <c r="S148" s="24"/>
      <c r="T148" s="22">
        <f t="shared" si="149"/>
        <v>20</v>
      </c>
      <c r="U148" s="22">
        <v>20</v>
      </c>
      <c r="V148" s="52">
        <f t="shared" si="85"/>
        <v>1</v>
      </c>
      <c r="W148" s="23">
        <v>27</v>
      </c>
      <c r="X148" s="22">
        <v>27</v>
      </c>
      <c r="Y148" s="52">
        <f t="shared" si="121"/>
        <v>1</v>
      </c>
      <c r="Z148" s="52">
        <f t="shared" si="123"/>
        <v>8</v>
      </c>
    </row>
    <row r="149" spans="1:26" s="11" customFormat="1" ht="30" customHeight="1" x14ac:dyDescent="0.25">
      <c r="A149" s="39" t="s">
        <v>31</v>
      </c>
      <c r="B149" s="9">
        <v>3</v>
      </c>
      <c r="C149" s="10" t="s">
        <v>116</v>
      </c>
      <c r="D149" s="38" t="s">
        <v>197</v>
      </c>
      <c r="E149" s="52">
        <f t="shared" si="145"/>
        <v>0</v>
      </c>
      <c r="F149" s="26">
        <v>415</v>
      </c>
      <c r="G149" s="26">
        <v>429</v>
      </c>
      <c r="H149" s="26">
        <v>63</v>
      </c>
      <c r="I149" s="26"/>
      <c r="J149" s="21">
        <f t="shared" si="146"/>
        <v>907</v>
      </c>
      <c r="K149" s="26">
        <v>907</v>
      </c>
      <c r="L149" s="26">
        <v>907</v>
      </c>
      <c r="M149" s="52">
        <f t="shared" si="89"/>
        <v>1</v>
      </c>
      <c r="N149" s="52">
        <f t="shared" si="150"/>
        <v>1</v>
      </c>
      <c r="O149" s="52">
        <f t="shared" si="151"/>
        <v>1</v>
      </c>
      <c r="P149" s="26">
        <v>64</v>
      </c>
      <c r="Q149" s="24"/>
      <c r="R149" s="24"/>
      <c r="S149" s="24"/>
      <c r="T149" s="24">
        <f t="shared" si="149"/>
        <v>64</v>
      </c>
      <c r="U149" s="24">
        <v>32</v>
      </c>
      <c r="V149" s="52">
        <f t="shared" si="85"/>
        <v>0</v>
      </c>
      <c r="W149" s="23">
        <v>41</v>
      </c>
      <c r="X149" s="22">
        <v>41</v>
      </c>
      <c r="Y149" s="52">
        <f t="shared" si="121"/>
        <v>1</v>
      </c>
      <c r="Z149" s="52">
        <f t="shared" si="123"/>
        <v>4</v>
      </c>
    </row>
    <row r="150" spans="1:26" s="11" customFormat="1" ht="30" customHeight="1" x14ac:dyDescent="0.25">
      <c r="A150" s="39" t="s">
        <v>31</v>
      </c>
      <c r="B150" s="9">
        <v>4</v>
      </c>
      <c r="C150" s="10" t="s">
        <v>117</v>
      </c>
      <c r="D150" s="28" t="s">
        <v>162</v>
      </c>
      <c r="E150" s="52">
        <f t="shared" si="145"/>
        <v>3</v>
      </c>
      <c r="F150" s="26">
        <v>261</v>
      </c>
      <c r="G150" s="26">
        <v>303</v>
      </c>
      <c r="H150" s="26">
        <v>51</v>
      </c>
      <c r="I150" s="26">
        <v>2</v>
      </c>
      <c r="J150" s="21">
        <f t="shared" si="146"/>
        <v>617</v>
      </c>
      <c r="K150" s="24">
        <v>617</v>
      </c>
      <c r="L150" s="26">
        <v>617</v>
      </c>
      <c r="M150" s="52">
        <f t="shared" si="89"/>
        <v>1</v>
      </c>
      <c r="N150" s="52">
        <f t="shared" si="150"/>
        <v>1</v>
      </c>
      <c r="O150" s="52">
        <f t="shared" si="151"/>
        <v>1</v>
      </c>
      <c r="P150" s="26">
        <v>22</v>
      </c>
      <c r="Q150" s="24"/>
      <c r="R150" s="24"/>
      <c r="S150" s="24"/>
      <c r="T150" s="22">
        <f t="shared" si="149"/>
        <v>22</v>
      </c>
      <c r="U150" s="22">
        <v>22</v>
      </c>
      <c r="V150" s="52">
        <f t="shared" si="85"/>
        <v>1</v>
      </c>
      <c r="W150" s="23">
        <v>33</v>
      </c>
      <c r="X150" s="22">
        <v>33</v>
      </c>
      <c r="Y150" s="52">
        <f t="shared" si="121"/>
        <v>1</v>
      </c>
      <c r="Z150" s="52">
        <f t="shared" si="123"/>
        <v>8</v>
      </c>
    </row>
    <row r="151" spans="1:26" s="11" customFormat="1" ht="30" customHeight="1" x14ac:dyDescent="0.25">
      <c r="A151" s="8" t="s">
        <v>31</v>
      </c>
      <c r="B151" s="9">
        <v>5</v>
      </c>
      <c r="C151" s="10" t="s">
        <v>118</v>
      </c>
      <c r="D151" s="28" t="s">
        <v>162</v>
      </c>
      <c r="E151" s="52">
        <f t="shared" si="145"/>
        <v>3</v>
      </c>
      <c r="F151" s="26">
        <v>520</v>
      </c>
      <c r="G151" s="26">
        <v>516</v>
      </c>
      <c r="H151" s="26">
        <v>98</v>
      </c>
      <c r="I151" s="26"/>
      <c r="J151" s="21">
        <f t="shared" si="146"/>
        <v>1134</v>
      </c>
      <c r="K151" s="26">
        <v>1134</v>
      </c>
      <c r="L151" s="26">
        <v>1134</v>
      </c>
      <c r="M151" s="52">
        <f t="shared" si="89"/>
        <v>1</v>
      </c>
      <c r="N151" s="52">
        <f t="shared" si="150"/>
        <v>1</v>
      </c>
      <c r="O151" s="52">
        <f t="shared" si="151"/>
        <v>1</v>
      </c>
      <c r="P151" s="26">
        <v>39</v>
      </c>
      <c r="Q151" s="24"/>
      <c r="R151" s="24"/>
      <c r="S151" s="24"/>
      <c r="T151" s="22">
        <f t="shared" si="149"/>
        <v>39</v>
      </c>
      <c r="U151" s="22">
        <v>39</v>
      </c>
      <c r="V151" s="52">
        <f t="shared" si="85"/>
        <v>1</v>
      </c>
      <c r="W151" s="23">
        <v>51</v>
      </c>
      <c r="X151" s="22">
        <v>51</v>
      </c>
      <c r="Y151" s="52">
        <f t="shared" si="121"/>
        <v>1</v>
      </c>
      <c r="Z151" s="52">
        <f t="shared" si="123"/>
        <v>8</v>
      </c>
    </row>
    <row r="152" spans="1:26" s="11" customFormat="1" ht="30" customHeight="1" x14ac:dyDescent="0.25">
      <c r="A152" s="8" t="s">
        <v>31</v>
      </c>
      <c r="B152" s="9">
        <v>6</v>
      </c>
      <c r="C152" s="10" t="s">
        <v>119</v>
      </c>
      <c r="D152" s="38" t="s">
        <v>197</v>
      </c>
      <c r="E152" s="52">
        <f t="shared" si="145"/>
        <v>0</v>
      </c>
      <c r="F152" s="26">
        <v>65</v>
      </c>
      <c r="G152" s="26">
        <v>83</v>
      </c>
      <c r="H152" s="26">
        <v>16</v>
      </c>
      <c r="I152" s="26">
        <v>4</v>
      </c>
      <c r="J152" s="21">
        <f t="shared" si="146"/>
        <v>168</v>
      </c>
      <c r="K152" s="26">
        <v>168</v>
      </c>
      <c r="L152" s="26">
        <v>168</v>
      </c>
      <c r="M152" s="52">
        <f t="shared" si="89"/>
        <v>1</v>
      </c>
      <c r="N152" s="52">
        <f t="shared" si="150"/>
        <v>1</v>
      </c>
      <c r="O152" s="52">
        <f t="shared" si="151"/>
        <v>1</v>
      </c>
      <c r="P152" s="26">
        <v>11</v>
      </c>
      <c r="Q152" s="24"/>
      <c r="R152" s="24"/>
      <c r="S152" s="24"/>
      <c r="T152" s="22">
        <f t="shared" si="149"/>
        <v>11</v>
      </c>
      <c r="U152" s="22">
        <v>11</v>
      </c>
      <c r="V152" s="52">
        <f t="shared" si="85"/>
        <v>1</v>
      </c>
      <c r="W152" s="23">
        <v>14</v>
      </c>
      <c r="X152" s="22">
        <v>14</v>
      </c>
      <c r="Y152" s="52">
        <f t="shared" si="121"/>
        <v>1</v>
      </c>
      <c r="Z152" s="52">
        <f t="shared" si="123"/>
        <v>5</v>
      </c>
    </row>
    <row r="153" spans="1:26" s="11" customFormat="1" ht="30" customHeight="1" x14ac:dyDescent="0.25">
      <c r="A153" s="8" t="s">
        <v>31</v>
      </c>
      <c r="B153" s="9">
        <v>7</v>
      </c>
      <c r="C153" s="10" t="s">
        <v>120</v>
      </c>
      <c r="D153" s="38" t="s">
        <v>197</v>
      </c>
      <c r="E153" s="52">
        <f t="shared" si="145"/>
        <v>0</v>
      </c>
      <c r="F153" s="26"/>
      <c r="G153" s="26">
        <v>36</v>
      </c>
      <c r="H153" s="26">
        <v>71</v>
      </c>
      <c r="I153" s="26"/>
      <c r="J153" s="21">
        <f t="shared" si="146"/>
        <v>107</v>
      </c>
      <c r="K153" s="24">
        <v>107</v>
      </c>
      <c r="L153" s="24">
        <v>107</v>
      </c>
      <c r="M153" s="52">
        <f t="shared" si="89"/>
        <v>1</v>
      </c>
      <c r="N153" s="52">
        <f t="shared" si="150"/>
        <v>1</v>
      </c>
      <c r="O153" s="52">
        <f t="shared" si="151"/>
        <v>1</v>
      </c>
      <c r="P153" s="24"/>
      <c r="Q153" s="24">
        <v>3</v>
      </c>
      <c r="R153" s="24">
        <v>5</v>
      </c>
      <c r="S153" s="24"/>
      <c r="T153" s="22">
        <f t="shared" si="149"/>
        <v>8</v>
      </c>
      <c r="U153" s="22">
        <v>8</v>
      </c>
      <c r="V153" s="52">
        <f t="shared" si="85"/>
        <v>1</v>
      </c>
      <c r="W153" s="23">
        <v>2</v>
      </c>
      <c r="X153" s="22">
        <v>2</v>
      </c>
      <c r="Y153" s="52">
        <f t="shared" si="121"/>
        <v>1</v>
      </c>
      <c r="Z153" s="52">
        <f t="shared" si="123"/>
        <v>5</v>
      </c>
    </row>
    <row r="154" spans="1:26" s="11" customFormat="1" ht="30" customHeight="1" x14ac:dyDescent="0.25">
      <c r="A154" s="8" t="s">
        <v>31</v>
      </c>
      <c r="B154" s="9">
        <v>8</v>
      </c>
      <c r="C154" s="10" t="s">
        <v>121</v>
      </c>
      <c r="D154" s="38" t="s">
        <v>197</v>
      </c>
      <c r="E154" s="52">
        <f t="shared" si="145"/>
        <v>0</v>
      </c>
      <c r="F154" s="26">
        <v>358</v>
      </c>
      <c r="G154" s="26">
        <v>477</v>
      </c>
      <c r="H154" s="26">
        <v>96</v>
      </c>
      <c r="I154" s="26">
        <v>1</v>
      </c>
      <c r="J154" s="21">
        <f t="shared" si="146"/>
        <v>932</v>
      </c>
      <c r="K154" s="26">
        <v>932</v>
      </c>
      <c r="L154" s="26">
        <v>932</v>
      </c>
      <c r="M154" s="52">
        <f t="shared" si="89"/>
        <v>1</v>
      </c>
      <c r="N154" s="52">
        <f t="shared" si="150"/>
        <v>1</v>
      </c>
      <c r="O154" s="52">
        <f t="shared" si="151"/>
        <v>1</v>
      </c>
      <c r="P154" s="26">
        <v>32</v>
      </c>
      <c r="Q154" s="24"/>
      <c r="R154" s="24"/>
      <c r="S154" s="24"/>
      <c r="T154" s="22">
        <f t="shared" si="149"/>
        <v>32</v>
      </c>
      <c r="U154" s="22">
        <v>32</v>
      </c>
      <c r="V154" s="52">
        <f t="shared" si="85"/>
        <v>1</v>
      </c>
      <c r="W154" s="23">
        <v>45</v>
      </c>
      <c r="X154" s="22">
        <v>45</v>
      </c>
      <c r="Y154" s="52">
        <f t="shared" si="121"/>
        <v>1</v>
      </c>
      <c r="Z154" s="52">
        <f t="shared" si="123"/>
        <v>5</v>
      </c>
    </row>
    <row r="155" spans="1:26" s="11" customFormat="1" ht="30" customHeight="1" x14ac:dyDescent="0.25">
      <c r="A155" s="8" t="s">
        <v>31</v>
      </c>
      <c r="B155" s="9">
        <v>9</v>
      </c>
      <c r="C155" s="10" t="s">
        <v>122</v>
      </c>
      <c r="D155" s="28" t="s">
        <v>162</v>
      </c>
      <c r="E155" s="52">
        <f t="shared" si="145"/>
        <v>3</v>
      </c>
      <c r="F155" s="26">
        <v>498</v>
      </c>
      <c r="G155" s="26">
        <v>557</v>
      </c>
      <c r="H155" s="26">
        <v>111</v>
      </c>
      <c r="I155" s="26">
        <v>2</v>
      </c>
      <c r="J155" s="21">
        <f t="shared" si="146"/>
        <v>1168</v>
      </c>
      <c r="K155" s="26">
        <v>1168</v>
      </c>
      <c r="L155" s="26">
        <v>1168</v>
      </c>
      <c r="M155" s="52">
        <f t="shared" si="89"/>
        <v>1</v>
      </c>
      <c r="N155" s="52">
        <f t="shared" si="150"/>
        <v>1</v>
      </c>
      <c r="O155" s="52">
        <f t="shared" si="151"/>
        <v>1</v>
      </c>
      <c r="P155" s="26">
        <v>41</v>
      </c>
      <c r="Q155" s="24"/>
      <c r="R155" s="24"/>
      <c r="S155" s="24"/>
      <c r="T155" s="22">
        <f t="shared" si="149"/>
        <v>41</v>
      </c>
      <c r="U155" s="22">
        <v>41</v>
      </c>
      <c r="V155" s="52">
        <f t="shared" si="85"/>
        <v>1</v>
      </c>
      <c r="W155" s="23">
        <v>45</v>
      </c>
      <c r="X155" s="22">
        <v>45</v>
      </c>
      <c r="Y155" s="52">
        <f t="shared" si="121"/>
        <v>1</v>
      </c>
      <c r="Z155" s="52">
        <f t="shared" si="123"/>
        <v>8</v>
      </c>
    </row>
    <row r="156" spans="1:26" s="11" customFormat="1" ht="30" customHeight="1" x14ac:dyDescent="0.25">
      <c r="A156" s="8" t="s">
        <v>31</v>
      </c>
      <c r="B156" s="9">
        <v>10</v>
      </c>
      <c r="C156" s="10" t="s">
        <v>123</v>
      </c>
      <c r="D156" s="28" t="s">
        <v>162</v>
      </c>
      <c r="E156" s="52">
        <f t="shared" si="145"/>
        <v>3</v>
      </c>
      <c r="F156" s="26">
        <v>583</v>
      </c>
      <c r="G156" s="26">
        <v>724</v>
      </c>
      <c r="H156" s="26">
        <v>142</v>
      </c>
      <c r="I156" s="26">
        <v>5</v>
      </c>
      <c r="J156" s="21">
        <f t="shared" si="146"/>
        <v>1454</v>
      </c>
      <c r="K156" s="26">
        <v>1454</v>
      </c>
      <c r="L156" s="26">
        <v>1454</v>
      </c>
      <c r="M156" s="52">
        <f t="shared" si="89"/>
        <v>1</v>
      </c>
      <c r="N156" s="52">
        <f t="shared" si="150"/>
        <v>1</v>
      </c>
      <c r="O156" s="52">
        <f t="shared" si="151"/>
        <v>1</v>
      </c>
      <c r="P156" s="26">
        <v>48</v>
      </c>
      <c r="Q156" s="24"/>
      <c r="R156" s="24"/>
      <c r="S156" s="24"/>
      <c r="T156" s="22">
        <f t="shared" si="149"/>
        <v>48</v>
      </c>
      <c r="U156" s="22">
        <v>48</v>
      </c>
      <c r="V156" s="52">
        <f t="shared" si="85"/>
        <v>1</v>
      </c>
      <c r="W156" s="23">
        <v>68</v>
      </c>
      <c r="X156" s="22">
        <v>68</v>
      </c>
      <c r="Y156" s="52">
        <f t="shared" si="121"/>
        <v>1</v>
      </c>
      <c r="Z156" s="52">
        <f t="shared" si="123"/>
        <v>8</v>
      </c>
    </row>
    <row r="157" spans="1:26" s="11" customFormat="1" ht="30" customHeight="1" x14ac:dyDescent="0.25">
      <c r="A157" s="8" t="s">
        <v>31</v>
      </c>
      <c r="B157" s="9">
        <v>11</v>
      </c>
      <c r="C157" s="10" t="s">
        <v>124</v>
      </c>
      <c r="D157" s="28" t="s">
        <v>162</v>
      </c>
      <c r="E157" s="52">
        <f t="shared" si="145"/>
        <v>3</v>
      </c>
      <c r="F157" s="26">
        <v>186</v>
      </c>
      <c r="G157" s="26">
        <v>121</v>
      </c>
      <c r="H157" s="26"/>
      <c r="I157" s="26">
        <v>3</v>
      </c>
      <c r="J157" s="21">
        <f t="shared" si="146"/>
        <v>310</v>
      </c>
      <c r="K157" s="26">
        <v>310</v>
      </c>
      <c r="L157" s="26">
        <v>310</v>
      </c>
      <c r="M157" s="52">
        <f t="shared" si="89"/>
        <v>1</v>
      </c>
      <c r="N157" s="52">
        <f t="shared" si="150"/>
        <v>1</v>
      </c>
      <c r="O157" s="52">
        <f t="shared" si="151"/>
        <v>1</v>
      </c>
      <c r="P157" s="26">
        <v>12</v>
      </c>
      <c r="Q157" s="24"/>
      <c r="R157" s="24"/>
      <c r="S157" s="24"/>
      <c r="T157" s="22">
        <f t="shared" si="149"/>
        <v>12</v>
      </c>
      <c r="U157" s="22">
        <v>12</v>
      </c>
      <c r="V157" s="52">
        <f t="shared" si="85"/>
        <v>1</v>
      </c>
      <c r="W157" s="23">
        <v>16</v>
      </c>
      <c r="X157" s="22">
        <v>16</v>
      </c>
      <c r="Y157" s="52">
        <f t="shared" si="121"/>
        <v>1</v>
      </c>
      <c r="Z157" s="52">
        <f t="shared" si="123"/>
        <v>8</v>
      </c>
    </row>
    <row r="158" spans="1:26" s="11" customFormat="1" ht="30" customHeight="1" x14ac:dyDescent="0.25">
      <c r="A158" s="8" t="s">
        <v>31</v>
      </c>
      <c r="B158" s="9">
        <v>12</v>
      </c>
      <c r="C158" s="10" t="s">
        <v>125</v>
      </c>
      <c r="D158" s="38" t="s">
        <v>197</v>
      </c>
      <c r="E158" s="52">
        <f t="shared" si="145"/>
        <v>0</v>
      </c>
      <c r="F158" s="26">
        <v>323</v>
      </c>
      <c r="G158" s="26">
        <v>387</v>
      </c>
      <c r="H158" s="26">
        <v>78</v>
      </c>
      <c r="I158" s="26">
        <v>6</v>
      </c>
      <c r="J158" s="21">
        <f t="shared" si="146"/>
        <v>794</v>
      </c>
      <c r="K158" s="26">
        <v>794</v>
      </c>
      <c r="L158" s="26">
        <v>794</v>
      </c>
      <c r="M158" s="52">
        <f t="shared" si="89"/>
        <v>1</v>
      </c>
      <c r="N158" s="52">
        <f t="shared" si="150"/>
        <v>1</v>
      </c>
      <c r="O158" s="52">
        <f t="shared" si="151"/>
        <v>1</v>
      </c>
      <c r="P158" s="26">
        <v>27</v>
      </c>
      <c r="Q158" s="24"/>
      <c r="R158" s="24"/>
      <c r="S158" s="24"/>
      <c r="T158" s="22">
        <f t="shared" si="149"/>
        <v>27</v>
      </c>
      <c r="U158" s="22">
        <v>27</v>
      </c>
      <c r="V158" s="52">
        <f t="shared" si="85"/>
        <v>1</v>
      </c>
      <c r="W158" s="23">
        <v>35</v>
      </c>
      <c r="X158" s="22">
        <v>35</v>
      </c>
      <c r="Y158" s="52">
        <f t="shared" si="121"/>
        <v>1</v>
      </c>
      <c r="Z158" s="52">
        <f t="shared" si="123"/>
        <v>5</v>
      </c>
    </row>
    <row r="159" spans="1:26" s="11" customFormat="1" ht="30" customHeight="1" x14ac:dyDescent="0.25">
      <c r="A159" s="39" t="s">
        <v>31</v>
      </c>
      <c r="B159" s="9">
        <v>13</v>
      </c>
      <c r="C159" s="10" t="s">
        <v>126</v>
      </c>
      <c r="D159" s="38" t="s">
        <v>197</v>
      </c>
      <c r="E159" s="52">
        <f t="shared" si="145"/>
        <v>0</v>
      </c>
      <c r="F159" s="26"/>
      <c r="G159" s="26">
        <v>17</v>
      </c>
      <c r="H159" s="26">
        <v>123</v>
      </c>
      <c r="I159" s="26"/>
      <c r="J159" s="21">
        <f t="shared" si="146"/>
        <v>140</v>
      </c>
      <c r="K159" s="24">
        <v>140</v>
      </c>
      <c r="L159" s="24">
        <v>140</v>
      </c>
      <c r="M159" s="52">
        <f t="shared" si="89"/>
        <v>1</v>
      </c>
      <c r="N159" s="52">
        <f t="shared" si="150"/>
        <v>1</v>
      </c>
      <c r="O159" s="52">
        <f t="shared" si="151"/>
        <v>1</v>
      </c>
      <c r="P159" s="24"/>
      <c r="Q159" s="24">
        <v>7</v>
      </c>
      <c r="R159" s="24"/>
      <c r="S159" s="24"/>
      <c r="T159" s="22">
        <f t="shared" si="149"/>
        <v>7</v>
      </c>
      <c r="U159" s="22">
        <v>7</v>
      </c>
      <c r="V159" s="52">
        <f t="shared" si="85"/>
        <v>1</v>
      </c>
      <c r="W159" s="24">
        <v>6</v>
      </c>
      <c r="X159" s="22">
        <v>6</v>
      </c>
      <c r="Y159" s="52">
        <f t="shared" si="121"/>
        <v>1</v>
      </c>
      <c r="Z159" s="52">
        <f t="shared" si="123"/>
        <v>5</v>
      </c>
    </row>
    <row r="160" spans="1:26" s="11" customFormat="1" ht="30" customHeight="1" x14ac:dyDescent="0.25">
      <c r="A160" s="39" t="s">
        <v>31</v>
      </c>
      <c r="B160" s="9">
        <v>14</v>
      </c>
      <c r="C160" s="10" t="s">
        <v>127</v>
      </c>
      <c r="D160" s="38" t="s">
        <v>197</v>
      </c>
      <c r="E160" s="52">
        <f t="shared" si="145"/>
        <v>0</v>
      </c>
      <c r="F160" s="26">
        <v>407</v>
      </c>
      <c r="G160" s="26">
        <v>298</v>
      </c>
      <c r="H160" s="26">
        <v>27</v>
      </c>
      <c r="I160" s="26">
        <v>1</v>
      </c>
      <c r="J160" s="21">
        <f t="shared" si="146"/>
        <v>733</v>
      </c>
      <c r="K160" s="26">
        <v>733</v>
      </c>
      <c r="L160" s="26">
        <v>733</v>
      </c>
      <c r="M160" s="52">
        <f t="shared" si="89"/>
        <v>1</v>
      </c>
      <c r="N160" s="52">
        <f t="shared" si="150"/>
        <v>1</v>
      </c>
      <c r="O160" s="52">
        <f t="shared" si="151"/>
        <v>1</v>
      </c>
      <c r="P160" s="24">
        <v>48</v>
      </c>
      <c r="Q160" s="24"/>
      <c r="R160" s="24"/>
      <c r="S160" s="24"/>
      <c r="T160" s="24">
        <f t="shared" si="149"/>
        <v>48</v>
      </c>
      <c r="U160" s="24">
        <v>24</v>
      </c>
      <c r="V160" s="52">
        <f t="shared" ref="V160:V182" si="152">IF(T160=U160,1,0)</f>
        <v>0</v>
      </c>
      <c r="W160" s="24">
        <v>33</v>
      </c>
      <c r="X160" s="22">
        <v>33</v>
      </c>
      <c r="Y160" s="52">
        <f t="shared" si="121"/>
        <v>1</v>
      </c>
      <c r="Z160" s="52">
        <f t="shared" si="123"/>
        <v>4</v>
      </c>
    </row>
    <row r="161" spans="1:26" s="11" customFormat="1" ht="30" customHeight="1" x14ac:dyDescent="0.25">
      <c r="A161" s="8" t="s">
        <v>31</v>
      </c>
      <c r="B161" s="9">
        <v>15</v>
      </c>
      <c r="C161" s="10" t="s">
        <v>128</v>
      </c>
      <c r="D161" s="38" t="s">
        <v>197</v>
      </c>
      <c r="E161" s="52">
        <f t="shared" si="145"/>
        <v>0</v>
      </c>
      <c r="F161" s="26">
        <v>1342</v>
      </c>
      <c r="G161" s="26"/>
      <c r="H161" s="26"/>
      <c r="I161" s="26">
        <v>2</v>
      </c>
      <c r="J161" s="21">
        <f t="shared" si="146"/>
        <v>1344</v>
      </c>
      <c r="K161" s="26">
        <v>1344</v>
      </c>
      <c r="L161" s="26">
        <v>1344</v>
      </c>
      <c r="M161" s="52">
        <f t="shared" si="89"/>
        <v>1</v>
      </c>
      <c r="N161" s="52">
        <f t="shared" si="150"/>
        <v>1</v>
      </c>
      <c r="O161" s="52">
        <f t="shared" si="151"/>
        <v>1</v>
      </c>
      <c r="P161" s="26">
        <v>45</v>
      </c>
      <c r="Q161" s="24"/>
      <c r="R161" s="24"/>
      <c r="S161" s="24"/>
      <c r="T161" s="24">
        <f t="shared" si="149"/>
        <v>45</v>
      </c>
      <c r="U161" s="24">
        <v>45</v>
      </c>
      <c r="V161" s="52">
        <f t="shared" si="152"/>
        <v>1</v>
      </c>
      <c r="W161" s="26">
        <v>49</v>
      </c>
      <c r="X161" s="22">
        <v>49</v>
      </c>
      <c r="Y161" s="52">
        <f t="shared" si="121"/>
        <v>1</v>
      </c>
      <c r="Z161" s="52">
        <f t="shared" si="123"/>
        <v>5</v>
      </c>
    </row>
    <row r="162" spans="1:26" s="11" customFormat="1" ht="30" customHeight="1" x14ac:dyDescent="0.25">
      <c r="A162" s="39" t="s">
        <v>31</v>
      </c>
      <c r="B162" s="9">
        <v>16</v>
      </c>
      <c r="C162" s="10" t="s">
        <v>129</v>
      </c>
      <c r="D162" s="28" t="s">
        <v>162</v>
      </c>
      <c r="E162" s="52">
        <f t="shared" si="145"/>
        <v>3</v>
      </c>
      <c r="F162" s="26"/>
      <c r="G162" s="26">
        <v>1008</v>
      </c>
      <c r="H162" s="26">
        <v>223</v>
      </c>
      <c r="I162" s="26">
        <v>1</v>
      </c>
      <c r="J162" s="21">
        <f t="shared" si="146"/>
        <v>1232</v>
      </c>
      <c r="K162" s="26">
        <v>1232</v>
      </c>
      <c r="L162" s="26">
        <v>1232</v>
      </c>
      <c r="M162" s="52">
        <f t="shared" ref="M162:M178" si="153">IF(AND(K162=J162,J162&lt;&gt;0),1,0)</f>
        <v>1</v>
      </c>
      <c r="N162" s="52">
        <f t="shared" si="150"/>
        <v>1</v>
      </c>
      <c r="O162" s="52">
        <f t="shared" si="151"/>
        <v>1</v>
      </c>
      <c r="P162" s="26">
        <v>39</v>
      </c>
      <c r="Q162" s="24"/>
      <c r="R162" s="24"/>
      <c r="S162" s="24"/>
      <c r="T162" s="22">
        <f t="shared" si="149"/>
        <v>39</v>
      </c>
      <c r="U162" s="22">
        <v>39</v>
      </c>
      <c r="V162" s="52">
        <f t="shared" si="152"/>
        <v>1</v>
      </c>
      <c r="W162" s="24">
        <v>53</v>
      </c>
      <c r="X162" s="22">
        <v>53</v>
      </c>
      <c r="Y162" s="52">
        <f t="shared" si="121"/>
        <v>1</v>
      </c>
      <c r="Z162" s="52">
        <f t="shared" si="123"/>
        <v>8</v>
      </c>
    </row>
    <row r="163" spans="1:26" s="11" customFormat="1" ht="30" customHeight="1" x14ac:dyDescent="0.25">
      <c r="A163" s="39" t="s">
        <v>31</v>
      </c>
      <c r="B163" s="9">
        <v>17</v>
      </c>
      <c r="C163" s="10" t="s">
        <v>130</v>
      </c>
      <c r="D163" s="28" t="s">
        <v>162</v>
      </c>
      <c r="E163" s="52">
        <f t="shared" si="145"/>
        <v>3</v>
      </c>
      <c r="F163" s="26">
        <v>416</v>
      </c>
      <c r="G163" s="26">
        <v>534</v>
      </c>
      <c r="H163" s="26">
        <v>104</v>
      </c>
      <c r="I163" s="26">
        <v>2</v>
      </c>
      <c r="J163" s="21">
        <f t="shared" si="146"/>
        <v>1056</v>
      </c>
      <c r="K163" s="24">
        <v>1056</v>
      </c>
      <c r="L163" s="24">
        <v>1056</v>
      </c>
      <c r="M163" s="52">
        <f t="shared" si="153"/>
        <v>1</v>
      </c>
      <c r="N163" s="52">
        <f t="shared" si="150"/>
        <v>1</v>
      </c>
      <c r="O163" s="52">
        <f t="shared" si="151"/>
        <v>1</v>
      </c>
      <c r="P163" s="26">
        <v>36</v>
      </c>
      <c r="Q163" s="24"/>
      <c r="R163" s="24"/>
      <c r="S163" s="24"/>
      <c r="T163" s="22">
        <f t="shared" si="149"/>
        <v>36</v>
      </c>
      <c r="U163" s="22">
        <v>36</v>
      </c>
      <c r="V163" s="52">
        <f t="shared" si="152"/>
        <v>1</v>
      </c>
      <c r="W163" s="26">
        <v>45</v>
      </c>
      <c r="X163" s="22">
        <v>45</v>
      </c>
      <c r="Y163" s="52">
        <f t="shared" si="121"/>
        <v>1</v>
      </c>
      <c r="Z163" s="52">
        <f t="shared" si="123"/>
        <v>8</v>
      </c>
    </row>
    <row r="164" spans="1:26" s="11" customFormat="1" ht="30" customHeight="1" x14ac:dyDescent="0.25">
      <c r="A164" s="8" t="s">
        <v>31</v>
      </c>
      <c r="B164" s="9">
        <v>18</v>
      </c>
      <c r="C164" s="10" t="s">
        <v>131</v>
      </c>
      <c r="D164" s="28" t="s">
        <v>162</v>
      </c>
      <c r="E164" s="52">
        <f t="shared" si="145"/>
        <v>3</v>
      </c>
      <c r="F164" s="26">
        <v>794</v>
      </c>
      <c r="G164" s="26">
        <v>760</v>
      </c>
      <c r="H164" s="26">
        <v>188</v>
      </c>
      <c r="I164" s="26"/>
      <c r="J164" s="21">
        <f t="shared" si="146"/>
        <v>1742</v>
      </c>
      <c r="K164" s="26">
        <v>1742</v>
      </c>
      <c r="L164" s="26">
        <v>1742</v>
      </c>
      <c r="M164" s="52">
        <f t="shared" si="153"/>
        <v>1</v>
      </c>
      <c r="N164" s="52">
        <f t="shared" si="150"/>
        <v>1</v>
      </c>
      <c r="O164" s="52">
        <f t="shared" si="151"/>
        <v>1</v>
      </c>
      <c r="P164" s="26">
        <v>53</v>
      </c>
      <c r="Q164" s="24"/>
      <c r="R164" s="24"/>
      <c r="S164" s="24"/>
      <c r="T164" s="22">
        <f t="shared" si="149"/>
        <v>53</v>
      </c>
      <c r="U164" s="22">
        <v>53</v>
      </c>
      <c r="V164" s="52">
        <f t="shared" si="152"/>
        <v>1</v>
      </c>
      <c r="W164" s="26">
        <v>67</v>
      </c>
      <c r="X164" s="22">
        <v>67</v>
      </c>
      <c r="Y164" s="52">
        <f t="shared" si="121"/>
        <v>1</v>
      </c>
      <c r="Z164" s="52">
        <f t="shared" si="123"/>
        <v>8</v>
      </c>
    </row>
    <row r="165" spans="1:26" s="11" customFormat="1" ht="30" customHeight="1" x14ac:dyDescent="0.25">
      <c r="A165" s="39" t="s">
        <v>31</v>
      </c>
      <c r="B165" s="9">
        <v>19</v>
      </c>
      <c r="C165" s="10" t="s">
        <v>132</v>
      </c>
      <c r="D165" s="38" t="s">
        <v>197</v>
      </c>
      <c r="E165" s="52">
        <f t="shared" si="145"/>
        <v>0</v>
      </c>
      <c r="F165" s="26">
        <v>616</v>
      </c>
      <c r="G165" s="26">
        <v>747</v>
      </c>
      <c r="H165" s="26">
        <v>205</v>
      </c>
      <c r="I165" s="26"/>
      <c r="J165" s="21">
        <f t="shared" si="146"/>
        <v>1568</v>
      </c>
      <c r="K165" s="26">
        <v>1568</v>
      </c>
      <c r="L165" s="26">
        <v>1568</v>
      </c>
      <c r="M165" s="52">
        <f t="shared" si="153"/>
        <v>1</v>
      </c>
      <c r="N165" s="52">
        <f t="shared" si="150"/>
        <v>1</v>
      </c>
      <c r="O165" s="52">
        <f t="shared" si="151"/>
        <v>1</v>
      </c>
      <c r="P165" s="24">
        <v>52</v>
      </c>
      <c r="Q165" s="24"/>
      <c r="R165" s="24"/>
      <c r="S165" s="24"/>
      <c r="T165" s="22">
        <f t="shared" si="149"/>
        <v>52</v>
      </c>
      <c r="U165" s="22">
        <v>52</v>
      </c>
      <c r="V165" s="52">
        <f t="shared" si="152"/>
        <v>1</v>
      </c>
      <c r="W165" s="24"/>
      <c r="X165" s="24">
        <v>72</v>
      </c>
      <c r="Y165" s="52">
        <f t="shared" si="121"/>
        <v>0</v>
      </c>
      <c r="Z165" s="52">
        <f t="shared" si="123"/>
        <v>4</v>
      </c>
    </row>
    <row r="166" spans="1:26" s="11" customFormat="1" ht="30" customHeight="1" x14ac:dyDescent="0.25">
      <c r="A166" s="8" t="s">
        <v>31</v>
      </c>
      <c r="B166" s="9">
        <v>20</v>
      </c>
      <c r="C166" s="10" t="s">
        <v>133</v>
      </c>
      <c r="D166" s="38" t="s">
        <v>197</v>
      </c>
      <c r="E166" s="52">
        <f t="shared" si="145"/>
        <v>0</v>
      </c>
      <c r="F166" s="26">
        <v>142</v>
      </c>
      <c r="G166" s="26">
        <v>159</v>
      </c>
      <c r="H166" s="26">
        <v>49</v>
      </c>
      <c r="I166" s="26">
        <v>3</v>
      </c>
      <c r="J166" s="21">
        <f t="shared" si="146"/>
        <v>353</v>
      </c>
      <c r="K166" s="26">
        <v>353</v>
      </c>
      <c r="L166" s="26">
        <v>353</v>
      </c>
      <c r="M166" s="52">
        <f t="shared" si="153"/>
        <v>1</v>
      </c>
      <c r="N166" s="52">
        <f t="shared" si="150"/>
        <v>1</v>
      </c>
      <c r="O166" s="52">
        <f t="shared" si="151"/>
        <v>1</v>
      </c>
      <c r="P166" s="26">
        <v>13</v>
      </c>
      <c r="Q166" s="24"/>
      <c r="R166" s="24"/>
      <c r="S166" s="24"/>
      <c r="T166" s="22">
        <f t="shared" si="149"/>
        <v>13</v>
      </c>
      <c r="U166" s="22">
        <v>13</v>
      </c>
      <c r="V166" s="52">
        <f t="shared" si="152"/>
        <v>1</v>
      </c>
      <c r="W166" s="26">
        <v>15</v>
      </c>
      <c r="X166" s="22">
        <v>15</v>
      </c>
      <c r="Y166" s="52">
        <f t="shared" si="121"/>
        <v>1</v>
      </c>
      <c r="Z166" s="52">
        <f t="shared" si="123"/>
        <v>5</v>
      </c>
    </row>
    <row r="167" spans="1:26" s="11" customFormat="1" ht="30" customHeight="1" x14ac:dyDescent="0.25">
      <c r="A167" s="39" t="s">
        <v>31</v>
      </c>
      <c r="B167" s="9">
        <v>21</v>
      </c>
      <c r="C167" s="10" t="s">
        <v>134</v>
      </c>
      <c r="D167" s="38" t="s">
        <v>197</v>
      </c>
      <c r="E167" s="52">
        <f t="shared" si="145"/>
        <v>0</v>
      </c>
      <c r="F167" s="26">
        <v>409</v>
      </c>
      <c r="G167" s="26">
        <v>454</v>
      </c>
      <c r="H167" s="26">
        <v>111</v>
      </c>
      <c r="I167" s="26">
        <v>4</v>
      </c>
      <c r="J167" s="21">
        <f t="shared" si="146"/>
        <v>978</v>
      </c>
      <c r="K167" s="26">
        <v>978</v>
      </c>
      <c r="L167" s="26">
        <v>978</v>
      </c>
      <c r="M167" s="52">
        <f t="shared" si="153"/>
        <v>1</v>
      </c>
      <c r="N167" s="52">
        <f t="shared" si="150"/>
        <v>1</v>
      </c>
      <c r="O167" s="52">
        <f t="shared" si="151"/>
        <v>1</v>
      </c>
      <c r="P167" s="26">
        <v>32</v>
      </c>
      <c r="Q167" s="24"/>
      <c r="R167" s="24"/>
      <c r="S167" s="24"/>
      <c r="T167" s="22">
        <f t="shared" si="149"/>
        <v>32</v>
      </c>
      <c r="U167" s="22">
        <v>32</v>
      </c>
      <c r="V167" s="52">
        <f t="shared" si="152"/>
        <v>1</v>
      </c>
      <c r="W167" s="26">
        <v>44</v>
      </c>
      <c r="X167" s="22">
        <v>44</v>
      </c>
      <c r="Y167" s="52">
        <f t="shared" si="121"/>
        <v>1</v>
      </c>
      <c r="Z167" s="52">
        <f t="shared" si="123"/>
        <v>5</v>
      </c>
    </row>
    <row r="168" spans="1:26" s="11" customFormat="1" ht="30" customHeight="1" x14ac:dyDescent="0.25">
      <c r="A168" s="39" t="s">
        <v>31</v>
      </c>
      <c r="B168" s="9">
        <v>22</v>
      </c>
      <c r="C168" s="10" t="s">
        <v>135</v>
      </c>
      <c r="D168" s="38" t="s">
        <v>197</v>
      </c>
      <c r="E168" s="52">
        <f t="shared" si="145"/>
        <v>0</v>
      </c>
      <c r="F168" s="26">
        <v>922</v>
      </c>
      <c r="G168" s="26">
        <v>816</v>
      </c>
      <c r="H168" s="26">
        <v>183</v>
      </c>
      <c r="I168" s="26"/>
      <c r="J168" s="21">
        <f t="shared" si="146"/>
        <v>1921</v>
      </c>
      <c r="K168" s="24">
        <v>1921</v>
      </c>
      <c r="L168" s="24">
        <v>1921</v>
      </c>
      <c r="M168" s="52">
        <f t="shared" si="153"/>
        <v>1</v>
      </c>
      <c r="N168" s="52">
        <f t="shared" si="150"/>
        <v>1</v>
      </c>
      <c r="O168" s="52">
        <f t="shared" si="151"/>
        <v>1</v>
      </c>
      <c r="P168" s="24">
        <v>118</v>
      </c>
      <c r="Q168" s="24"/>
      <c r="R168" s="24"/>
      <c r="S168" s="24"/>
      <c r="T168" s="24">
        <f t="shared" si="149"/>
        <v>118</v>
      </c>
      <c r="U168" s="24">
        <v>59</v>
      </c>
      <c r="V168" s="52">
        <f t="shared" si="152"/>
        <v>0</v>
      </c>
      <c r="W168" s="24">
        <v>85</v>
      </c>
      <c r="X168" s="22">
        <v>85</v>
      </c>
      <c r="Y168" s="52">
        <f t="shared" si="121"/>
        <v>1</v>
      </c>
      <c r="Z168" s="52">
        <f t="shared" si="123"/>
        <v>4</v>
      </c>
    </row>
    <row r="169" spans="1:26" s="11" customFormat="1" ht="30" customHeight="1" x14ac:dyDescent="0.25">
      <c r="A169" s="8" t="s">
        <v>31</v>
      </c>
      <c r="B169" s="9">
        <v>23</v>
      </c>
      <c r="C169" s="10" t="s">
        <v>136</v>
      </c>
      <c r="D169" s="28" t="s">
        <v>162</v>
      </c>
      <c r="E169" s="52">
        <f t="shared" si="145"/>
        <v>3</v>
      </c>
      <c r="F169" s="26">
        <v>694</v>
      </c>
      <c r="G169" s="26"/>
      <c r="H169" s="26"/>
      <c r="I169" s="26"/>
      <c r="J169" s="21">
        <f t="shared" si="146"/>
        <v>694</v>
      </c>
      <c r="K169" s="26">
        <v>694</v>
      </c>
      <c r="L169" s="26">
        <v>694</v>
      </c>
      <c r="M169" s="52">
        <f t="shared" si="153"/>
        <v>1</v>
      </c>
      <c r="N169" s="52">
        <f t="shared" si="150"/>
        <v>1</v>
      </c>
      <c r="O169" s="52">
        <f t="shared" si="151"/>
        <v>1</v>
      </c>
      <c r="P169" s="26">
        <v>24</v>
      </c>
      <c r="Q169" s="24"/>
      <c r="R169" s="24"/>
      <c r="S169" s="24"/>
      <c r="T169" s="22">
        <f t="shared" si="149"/>
        <v>24</v>
      </c>
      <c r="U169" s="22">
        <v>24</v>
      </c>
      <c r="V169" s="52">
        <f t="shared" si="152"/>
        <v>1</v>
      </c>
      <c r="W169" s="26">
        <v>29</v>
      </c>
      <c r="X169" s="22">
        <v>29</v>
      </c>
      <c r="Y169" s="52">
        <f t="shared" si="121"/>
        <v>1</v>
      </c>
      <c r="Z169" s="52">
        <f t="shared" si="123"/>
        <v>8</v>
      </c>
    </row>
    <row r="170" spans="1:26" s="11" customFormat="1" ht="30" customHeight="1" x14ac:dyDescent="0.25">
      <c r="A170" s="39" t="s">
        <v>31</v>
      </c>
      <c r="B170" s="9">
        <v>24</v>
      </c>
      <c r="C170" s="10" t="s">
        <v>137</v>
      </c>
      <c r="D170" s="38" t="s">
        <v>197</v>
      </c>
      <c r="E170" s="52">
        <f t="shared" si="145"/>
        <v>0</v>
      </c>
      <c r="F170" s="26">
        <v>573</v>
      </c>
      <c r="G170" s="26">
        <v>785</v>
      </c>
      <c r="H170" s="26">
        <v>192</v>
      </c>
      <c r="I170" s="26">
        <v>7</v>
      </c>
      <c r="J170" s="21">
        <f t="shared" si="146"/>
        <v>1557</v>
      </c>
      <c r="K170" s="26">
        <v>1557</v>
      </c>
      <c r="L170" s="26">
        <v>1557</v>
      </c>
      <c r="M170" s="52">
        <f t="shared" si="153"/>
        <v>1</v>
      </c>
      <c r="N170" s="52">
        <f t="shared" si="150"/>
        <v>1</v>
      </c>
      <c r="O170" s="52">
        <f t="shared" si="151"/>
        <v>1</v>
      </c>
      <c r="P170" s="26">
        <v>47</v>
      </c>
      <c r="Q170" s="24"/>
      <c r="R170" s="24"/>
      <c r="S170" s="24"/>
      <c r="T170" s="22">
        <f t="shared" si="149"/>
        <v>47</v>
      </c>
      <c r="U170" s="22">
        <v>47</v>
      </c>
      <c r="V170" s="52">
        <f t="shared" si="152"/>
        <v>1</v>
      </c>
      <c r="W170" s="26">
        <v>61</v>
      </c>
      <c r="X170" s="22">
        <v>61</v>
      </c>
      <c r="Y170" s="52">
        <f t="shared" si="121"/>
        <v>1</v>
      </c>
      <c r="Z170" s="52">
        <f t="shared" si="123"/>
        <v>5</v>
      </c>
    </row>
    <row r="171" spans="1:26" s="11" customFormat="1" ht="30" customHeight="1" x14ac:dyDescent="0.25">
      <c r="A171" s="8" t="s">
        <v>31</v>
      </c>
      <c r="B171" s="9">
        <v>25</v>
      </c>
      <c r="C171" s="10" t="s">
        <v>138</v>
      </c>
      <c r="D171" s="28" t="s">
        <v>162</v>
      </c>
      <c r="E171" s="52">
        <f t="shared" si="145"/>
        <v>3</v>
      </c>
      <c r="F171" s="26">
        <v>349</v>
      </c>
      <c r="G171" s="26">
        <v>364</v>
      </c>
      <c r="H171" s="26">
        <v>34</v>
      </c>
      <c r="I171" s="24"/>
      <c r="J171" s="21">
        <f t="shared" si="146"/>
        <v>747</v>
      </c>
      <c r="K171" s="26">
        <v>747</v>
      </c>
      <c r="L171" s="26">
        <v>747</v>
      </c>
      <c r="M171" s="52">
        <f t="shared" si="153"/>
        <v>1</v>
      </c>
      <c r="N171" s="52">
        <f t="shared" si="150"/>
        <v>1</v>
      </c>
      <c r="O171" s="52">
        <f t="shared" si="151"/>
        <v>1</v>
      </c>
      <c r="P171" s="26">
        <v>29</v>
      </c>
      <c r="Q171" s="24"/>
      <c r="R171" s="24"/>
      <c r="S171" s="24"/>
      <c r="T171" s="22">
        <f t="shared" si="149"/>
        <v>29</v>
      </c>
      <c r="U171" s="22">
        <v>29</v>
      </c>
      <c r="V171" s="52">
        <f t="shared" si="152"/>
        <v>1</v>
      </c>
      <c r="W171" s="26">
        <v>41</v>
      </c>
      <c r="X171" s="22">
        <v>41</v>
      </c>
      <c r="Y171" s="52">
        <f t="shared" si="121"/>
        <v>1</v>
      </c>
      <c r="Z171" s="52">
        <f t="shared" si="123"/>
        <v>8</v>
      </c>
    </row>
    <row r="172" spans="1:26" s="11" customFormat="1" ht="30" customHeight="1" x14ac:dyDescent="0.25">
      <c r="A172" s="8" t="s">
        <v>31</v>
      </c>
      <c r="B172" s="9">
        <v>26</v>
      </c>
      <c r="C172" s="10" t="s">
        <v>139</v>
      </c>
      <c r="D172" s="38" t="s">
        <v>197</v>
      </c>
      <c r="E172" s="52">
        <f t="shared" si="145"/>
        <v>0</v>
      </c>
      <c r="F172" s="26">
        <v>126</v>
      </c>
      <c r="G172" s="26">
        <v>252</v>
      </c>
      <c r="H172" s="26">
        <v>48</v>
      </c>
      <c r="I172" s="26"/>
      <c r="J172" s="21">
        <f t="shared" si="146"/>
        <v>426</v>
      </c>
      <c r="K172" s="26">
        <v>426</v>
      </c>
      <c r="L172" s="26">
        <v>426</v>
      </c>
      <c r="M172" s="52">
        <f t="shared" si="153"/>
        <v>1</v>
      </c>
      <c r="N172" s="52">
        <f t="shared" si="150"/>
        <v>1</v>
      </c>
      <c r="O172" s="52">
        <f t="shared" si="151"/>
        <v>1</v>
      </c>
      <c r="P172" s="26">
        <v>16</v>
      </c>
      <c r="Q172" s="24"/>
      <c r="R172" s="24"/>
      <c r="S172" s="24"/>
      <c r="T172" s="22">
        <f t="shared" si="149"/>
        <v>16</v>
      </c>
      <c r="U172" s="22">
        <v>16</v>
      </c>
      <c r="V172" s="52">
        <f t="shared" si="152"/>
        <v>1</v>
      </c>
      <c r="W172" s="26">
        <v>23</v>
      </c>
      <c r="X172" s="22">
        <v>23</v>
      </c>
      <c r="Y172" s="52">
        <f t="shared" si="121"/>
        <v>1</v>
      </c>
      <c r="Z172" s="52">
        <f t="shared" si="123"/>
        <v>5</v>
      </c>
    </row>
    <row r="173" spans="1:26" s="11" customFormat="1" ht="30" customHeight="1" x14ac:dyDescent="0.25">
      <c r="A173" s="39" t="s">
        <v>31</v>
      </c>
      <c r="B173" s="9">
        <v>27</v>
      </c>
      <c r="C173" s="10" t="s">
        <v>140</v>
      </c>
      <c r="D173" s="38" t="s">
        <v>197</v>
      </c>
      <c r="E173" s="52">
        <f t="shared" si="145"/>
        <v>0</v>
      </c>
      <c r="F173" s="26">
        <v>559</v>
      </c>
      <c r="G173" s="26">
        <v>564</v>
      </c>
      <c r="H173" s="26">
        <v>175</v>
      </c>
      <c r="I173" s="26"/>
      <c r="J173" s="21">
        <f t="shared" si="146"/>
        <v>1298</v>
      </c>
      <c r="K173" s="26">
        <v>1298</v>
      </c>
      <c r="L173" s="26">
        <v>1298</v>
      </c>
      <c r="M173" s="52">
        <f t="shared" si="153"/>
        <v>1</v>
      </c>
      <c r="N173" s="52">
        <f t="shared" si="150"/>
        <v>1</v>
      </c>
      <c r="O173" s="52">
        <f t="shared" si="151"/>
        <v>1</v>
      </c>
      <c r="P173" s="26">
        <v>43</v>
      </c>
      <c r="Q173" s="24"/>
      <c r="R173" s="24"/>
      <c r="S173" s="24"/>
      <c r="T173" s="22">
        <f t="shared" si="149"/>
        <v>43</v>
      </c>
      <c r="U173" s="22">
        <v>43</v>
      </c>
      <c r="V173" s="52">
        <f t="shared" si="152"/>
        <v>1</v>
      </c>
      <c r="W173" s="26">
        <v>68</v>
      </c>
      <c r="X173" s="22">
        <v>68</v>
      </c>
      <c r="Y173" s="52">
        <f t="shared" si="121"/>
        <v>1</v>
      </c>
      <c r="Z173" s="52">
        <f t="shared" si="123"/>
        <v>5</v>
      </c>
    </row>
    <row r="174" spans="1:26" s="11" customFormat="1" ht="30" customHeight="1" x14ac:dyDescent="0.25">
      <c r="A174" s="39" t="s">
        <v>31</v>
      </c>
      <c r="B174" s="9">
        <v>28</v>
      </c>
      <c r="C174" s="10" t="s">
        <v>141</v>
      </c>
      <c r="D174" s="38" t="s">
        <v>197</v>
      </c>
      <c r="E174" s="52">
        <f t="shared" si="145"/>
        <v>0</v>
      </c>
      <c r="F174" s="24">
        <v>515</v>
      </c>
      <c r="G174" s="24">
        <v>508</v>
      </c>
      <c r="H174" s="24">
        <v>170</v>
      </c>
      <c r="I174" s="24"/>
      <c r="J174" s="21">
        <f t="shared" si="146"/>
        <v>1193</v>
      </c>
      <c r="K174" s="24">
        <v>1193</v>
      </c>
      <c r="L174" s="24">
        <v>1193</v>
      </c>
      <c r="M174" s="52">
        <f t="shared" si="153"/>
        <v>1</v>
      </c>
      <c r="N174" s="52">
        <f t="shared" si="150"/>
        <v>1</v>
      </c>
      <c r="O174" s="52">
        <f t="shared" si="151"/>
        <v>1</v>
      </c>
      <c r="P174" s="24">
        <v>40</v>
      </c>
      <c r="Q174" s="24"/>
      <c r="R174" s="24"/>
      <c r="S174" s="24"/>
      <c r="T174" s="22">
        <f t="shared" si="149"/>
        <v>40</v>
      </c>
      <c r="U174" s="22">
        <v>40</v>
      </c>
      <c r="V174" s="52">
        <f t="shared" si="152"/>
        <v>1</v>
      </c>
      <c r="W174" s="24">
        <v>70</v>
      </c>
      <c r="X174" s="22">
        <v>70</v>
      </c>
      <c r="Y174" s="52">
        <f t="shared" si="121"/>
        <v>1</v>
      </c>
      <c r="Z174" s="52">
        <f t="shared" si="123"/>
        <v>5</v>
      </c>
    </row>
    <row r="175" spans="1:26" s="11" customFormat="1" ht="30" customHeight="1" x14ac:dyDescent="0.25">
      <c r="A175" s="8" t="s">
        <v>31</v>
      </c>
      <c r="B175" s="9">
        <v>29</v>
      </c>
      <c r="C175" s="10" t="s">
        <v>142</v>
      </c>
      <c r="D175" s="38" t="s">
        <v>197</v>
      </c>
      <c r="E175" s="52">
        <f t="shared" si="145"/>
        <v>0</v>
      </c>
      <c r="F175" s="26">
        <v>499</v>
      </c>
      <c r="G175" s="26">
        <v>512</v>
      </c>
      <c r="H175" s="26">
        <v>98</v>
      </c>
      <c r="I175" s="26"/>
      <c r="J175" s="21">
        <f t="shared" si="146"/>
        <v>1109</v>
      </c>
      <c r="K175" s="26">
        <v>1109</v>
      </c>
      <c r="L175" s="26">
        <v>1109</v>
      </c>
      <c r="M175" s="52">
        <f t="shared" si="153"/>
        <v>1</v>
      </c>
      <c r="N175" s="52">
        <f t="shared" si="150"/>
        <v>1</v>
      </c>
      <c r="O175" s="52">
        <f t="shared" si="151"/>
        <v>1</v>
      </c>
      <c r="P175" s="26">
        <v>36</v>
      </c>
      <c r="Q175" s="24"/>
      <c r="R175" s="24"/>
      <c r="S175" s="24"/>
      <c r="T175" s="22">
        <f t="shared" si="149"/>
        <v>36</v>
      </c>
      <c r="U175" s="22">
        <v>36</v>
      </c>
      <c r="V175" s="52">
        <f t="shared" si="152"/>
        <v>1</v>
      </c>
      <c r="W175" s="26">
        <v>56</v>
      </c>
      <c r="X175" s="22">
        <v>56</v>
      </c>
      <c r="Y175" s="52">
        <f t="shared" si="121"/>
        <v>1</v>
      </c>
      <c r="Z175" s="52">
        <f t="shared" si="123"/>
        <v>5</v>
      </c>
    </row>
    <row r="176" spans="1:26" s="11" customFormat="1" ht="30" customHeight="1" x14ac:dyDescent="0.25">
      <c r="A176" s="39" t="s">
        <v>31</v>
      </c>
      <c r="B176" s="9">
        <v>30</v>
      </c>
      <c r="C176" s="10" t="s">
        <v>143</v>
      </c>
      <c r="D176" s="38" t="s">
        <v>197</v>
      </c>
      <c r="E176" s="52">
        <f t="shared" si="145"/>
        <v>0</v>
      </c>
      <c r="F176" s="26"/>
      <c r="G176" s="26">
        <v>549</v>
      </c>
      <c r="H176" s="26">
        <v>174</v>
      </c>
      <c r="I176" s="26"/>
      <c r="J176" s="21">
        <f t="shared" si="146"/>
        <v>723</v>
      </c>
      <c r="K176" s="26">
        <v>722</v>
      </c>
      <c r="L176" s="26">
        <v>722</v>
      </c>
      <c r="M176" s="52">
        <f t="shared" si="153"/>
        <v>0</v>
      </c>
      <c r="N176" s="52">
        <f t="shared" si="150"/>
        <v>1</v>
      </c>
      <c r="O176" s="52">
        <f t="shared" si="151"/>
        <v>0</v>
      </c>
      <c r="P176" s="26">
        <v>24</v>
      </c>
      <c r="Q176" s="24"/>
      <c r="R176" s="24"/>
      <c r="S176" s="24"/>
      <c r="T176" s="22">
        <f t="shared" si="149"/>
        <v>24</v>
      </c>
      <c r="U176" s="22">
        <v>24</v>
      </c>
      <c r="V176" s="52">
        <f t="shared" si="152"/>
        <v>1</v>
      </c>
      <c r="W176" s="26">
        <v>48</v>
      </c>
      <c r="X176" s="22">
        <v>48</v>
      </c>
      <c r="Y176" s="52">
        <f t="shared" si="121"/>
        <v>1</v>
      </c>
      <c r="Z176" s="52">
        <f t="shared" si="123"/>
        <v>3</v>
      </c>
    </row>
    <row r="177" spans="1:26" s="11" customFormat="1" ht="30" customHeight="1" x14ac:dyDescent="0.25">
      <c r="A177" s="8" t="s">
        <v>31</v>
      </c>
      <c r="B177" s="9">
        <v>31</v>
      </c>
      <c r="C177" s="10" t="s">
        <v>144</v>
      </c>
      <c r="D177" s="38" t="s">
        <v>197</v>
      </c>
      <c r="E177" s="52">
        <f t="shared" si="145"/>
        <v>0</v>
      </c>
      <c r="F177" s="26"/>
      <c r="G177" s="26">
        <v>325</v>
      </c>
      <c r="H177" s="26">
        <v>118</v>
      </c>
      <c r="I177" s="26"/>
      <c r="J177" s="21">
        <f t="shared" si="146"/>
        <v>443</v>
      </c>
      <c r="K177" s="26">
        <v>443</v>
      </c>
      <c r="L177" s="26">
        <v>443</v>
      </c>
      <c r="M177" s="52">
        <f t="shared" si="153"/>
        <v>1</v>
      </c>
      <c r="N177" s="52">
        <f t="shared" si="150"/>
        <v>1</v>
      </c>
      <c r="O177" s="52">
        <f t="shared" si="151"/>
        <v>1</v>
      </c>
      <c r="P177" s="44">
        <v>15</v>
      </c>
      <c r="Q177" s="24"/>
      <c r="R177" s="24"/>
      <c r="S177" s="24"/>
      <c r="T177" s="22">
        <f t="shared" si="149"/>
        <v>15</v>
      </c>
      <c r="U177" s="22">
        <v>15</v>
      </c>
      <c r="V177" s="52">
        <f t="shared" si="152"/>
        <v>1</v>
      </c>
      <c r="W177" s="26">
        <v>28</v>
      </c>
      <c r="X177" s="22">
        <v>28</v>
      </c>
      <c r="Y177" s="52">
        <f t="shared" si="121"/>
        <v>1</v>
      </c>
      <c r="Z177" s="52">
        <f t="shared" si="123"/>
        <v>5</v>
      </c>
    </row>
    <row r="178" spans="1:26" s="11" customFormat="1" ht="30" customHeight="1" x14ac:dyDescent="0.25">
      <c r="A178" s="39" t="s">
        <v>31</v>
      </c>
      <c r="B178" s="9">
        <v>32</v>
      </c>
      <c r="C178" s="10" t="s">
        <v>145</v>
      </c>
      <c r="D178" s="38" t="s">
        <v>197</v>
      </c>
      <c r="E178" s="52">
        <f t="shared" si="145"/>
        <v>0</v>
      </c>
      <c r="F178" s="24">
        <v>5</v>
      </c>
      <c r="G178" s="24"/>
      <c r="H178" s="24"/>
      <c r="I178" s="24">
        <v>286</v>
      </c>
      <c r="J178" s="21">
        <f t="shared" si="146"/>
        <v>291</v>
      </c>
      <c r="K178" s="21">
        <v>291</v>
      </c>
      <c r="L178" s="24">
        <v>291</v>
      </c>
      <c r="M178" s="52">
        <f t="shared" si="153"/>
        <v>1</v>
      </c>
      <c r="N178" s="52">
        <f t="shared" si="150"/>
        <v>1</v>
      </c>
      <c r="O178" s="52">
        <f t="shared" si="151"/>
        <v>1</v>
      </c>
      <c r="P178" s="46"/>
      <c r="Q178" s="24"/>
      <c r="R178" s="24"/>
      <c r="S178" s="24">
        <v>40</v>
      </c>
      <c r="T178" s="22">
        <f>SUM(Q178:S178)</f>
        <v>40</v>
      </c>
      <c r="U178" s="22">
        <v>40</v>
      </c>
      <c r="V178" s="52">
        <f t="shared" si="152"/>
        <v>1</v>
      </c>
      <c r="W178" s="24">
        <v>54</v>
      </c>
      <c r="X178" s="22">
        <v>54</v>
      </c>
      <c r="Y178" s="52">
        <f t="shared" si="121"/>
        <v>1</v>
      </c>
      <c r="Z178" s="52">
        <f t="shared" si="123"/>
        <v>5</v>
      </c>
    </row>
    <row r="179" spans="1:26" ht="16.5" customHeight="1" x14ac:dyDescent="0.25">
      <c r="A179" s="4" t="s">
        <v>31</v>
      </c>
      <c r="B179" s="5"/>
      <c r="C179" s="6" t="s">
        <v>41</v>
      </c>
      <c r="D179" s="25">
        <f>SUM(D147:D178)</f>
        <v>0</v>
      </c>
      <c r="E179" s="25"/>
      <c r="F179" s="25">
        <f>SUM(F147:F178)</f>
        <v>11880</v>
      </c>
      <c r="G179" s="25">
        <f t="shared" ref="G179:L179" si="154">SUM(G147:G178)</f>
        <v>12646</v>
      </c>
      <c r="H179" s="25">
        <f t="shared" si="154"/>
        <v>3016</v>
      </c>
      <c r="I179" s="25">
        <f t="shared" si="154"/>
        <v>331</v>
      </c>
      <c r="J179" s="25">
        <f t="shared" si="154"/>
        <v>27873</v>
      </c>
      <c r="K179" s="25">
        <f t="shared" si="154"/>
        <v>27872</v>
      </c>
      <c r="L179" s="25">
        <f t="shared" si="154"/>
        <v>27872</v>
      </c>
      <c r="M179" s="25"/>
      <c r="N179" s="25"/>
      <c r="O179" s="25"/>
      <c r="P179" s="45">
        <f t="shared" ref="P179" si="155">SUM(P147:P178)</f>
        <v>1037</v>
      </c>
      <c r="Q179" s="25">
        <f t="shared" ref="Q179" si="156">SUM(Q147:Q178)</f>
        <v>10</v>
      </c>
      <c r="R179" s="25">
        <f t="shared" ref="R179" si="157">SUM(R147:R178)</f>
        <v>5</v>
      </c>
      <c r="S179" s="25">
        <f>SUM(S147:S178)</f>
        <v>40</v>
      </c>
      <c r="T179" s="25">
        <f t="shared" ref="T179" si="158">SUM(T147:T178)</f>
        <v>1092</v>
      </c>
      <c r="U179" s="25">
        <f t="shared" ref="U179:X179" si="159">SUM(U147:U178)</f>
        <v>977</v>
      </c>
      <c r="V179" s="25"/>
      <c r="W179" s="25">
        <f t="shared" si="159"/>
        <v>1274</v>
      </c>
      <c r="X179" s="25">
        <f t="shared" si="159"/>
        <v>1346</v>
      </c>
      <c r="Y179" s="25"/>
      <c r="Z179" s="25"/>
    </row>
    <row r="180" spans="1:26" s="11" customFormat="1" ht="30" customHeight="1" x14ac:dyDescent="0.25">
      <c r="A180" s="8" t="s">
        <v>31</v>
      </c>
      <c r="B180" s="9">
        <v>1</v>
      </c>
      <c r="C180" s="10" t="s">
        <v>146</v>
      </c>
      <c r="D180" s="38" t="s">
        <v>197</v>
      </c>
      <c r="E180" s="52">
        <f t="shared" ref="E180:E184" si="160">IF(D180="закрыта",3,0)</f>
        <v>0</v>
      </c>
      <c r="F180" s="22"/>
      <c r="G180" s="22"/>
      <c r="H180" s="22"/>
      <c r="I180" s="22"/>
      <c r="J180" s="21">
        <f t="shared" ref="J180:J184" si="161">SUM(F180:I180)</f>
        <v>0</v>
      </c>
      <c r="K180" s="22"/>
      <c r="L180" s="22">
        <v>16</v>
      </c>
      <c r="M180" s="52">
        <f>IF(AND(K180=J180,J180&lt;&gt;0),1,0)</f>
        <v>0</v>
      </c>
      <c r="N180" s="52">
        <f t="shared" ref="N180:O180" si="162">IF(AND(L180=K180,K180&lt;&gt;0),1,0)</f>
        <v>0</v>
      </c>
      <c r="O180" s="52">
        <f t="shared" si="162"/>
        <v>0</v>
      </c>
      <c r="P180" s="23"/>
      <c r="Q180" s="22"/>
      <c r="R180" s="22"/>
      <c r="S180" s="22"/>
      <c r="T180" s="22">
        <f t="shared" ref="T180:T182" si="163">SUM(P180:S180)</f>
        <v>0</v>
      </c>
      <c r="U180" s="22">
        <v>4</v>
      </c>
      <c r="V180" s="52">
        <f t="shared" si="152"/>
        <v>0</v>
      </c>
      <c r="W180" s="22"/>
      <c r="X180" s="22">
        <v>5</v>
      </c>
      <c r="Y180" s="52">
        <f t="shared" si="121"/>
        <v>0</v>
      </c>
      <c r="Z180" s="52">
        <f t="shared" si="123"/>
        <v>0</v>
      </c>
    </row>
    <row r="181" spans="1:26" s="11" customFormat="1" ht="30" customHeight="1" x14ac:dyDescent="0.25">
      <c r="A181" s="8" t="s">
        <v>16</v>
      </c>
      <c r="B181" s="9">
        <v>2</v>
      </c>
      <c r="C181" s="10" t="s">
        <v>147</v>
      </c>
      <c r="D181" s="38" t="s">
        <v>197</v>
      </c>
      <c r="E181" s="52">
        <f t="shared" si="160"/>
        <v>0</v>
      </c>
      <c r="F181" s="23">
        <v>24</v>
      </c>
      <c r="G181" s="23">
        <v>20</v>
      </c>
      <c r="H181" s="23"/>
      <c r="I181" s="23"/>
      <c r="J181" s="21">
        <f t="shared" si="161"/>
        <v>44</v>
      </c>
      <c r="K181" s="22">
        <v>44</v>
      </c>
      <c r="L181" s="22">
        <v>44</v>
      </c>
      <c r="M181" s="52">
        <f t="shared" ref="M181" si="164">IF(K181=J181,1,0)</f>
        <v>1</v>
      </c>
      <c r="N181" s="52">
        <f t="shared" ref="N181" si="165">IF(L181=K181,1,0)</f>
        <v>1</v>
      </c>
      <c r="O181" s="52">
        <f t="shared" ref="O181:O184" si="166">IF(J181=L181,1,0)</f>
        <v>1</v>
      </c>
      <c r="P181" s="22"/>
      <c r="Q181" s="22"/>
      <c r="R181" s="22"/>
      <c r="S181" s="22">
        <v>11</v>
      </c>
      <c r="T181" s="22">
        <f t="shared" si="163"/>
        <v>11</v>
      </c>
      <c r="U181" s="22">
        <v>11</v>
      </c>
      <c r="V181" s="52">
        <f t="shared" si="152"/>
        <v>1</v>
      </c>
      <c r="W181" s="22">
        <v>12</v>
      </c>
      <c r="X181" s="22">
        <v>12</v>
      </c>
      <c r="Y181" s="52">
        <f t="shared" si="121"/>
        <v>1</v>
      </c>
      <c r="Z181" s="52">
        <f t="shared" si="123"/>
        <v>5</v>
      </c>
    </row>
    <row r="182" spans="1:26" ht="30" customHeight="1" x14ac:dyDescent="0.25">
      <c r="A182" s="3" t="s">
        <v>24</v>
      </c>
      <c r="B182" s="9">
        <v>3</v>
      </c>
      <c r="C182" s="10" t="s">
        <v>83</v>
      </c>
      <c r="D182" s="38" t="s">
        <v>197</v>
      </c>
      <c r="E182" s="52">
        <f t="shared" si="160"/>
        <v>0</v>
      </c>
      <c r="F182" s="22"/>
      <c r="G182" s="22"/>
      <c r="H182" s="41"/>
      <c r="I182" s="22">
        <v>21</v>
      </c>
      <c r="J182" s="21">
        <f t="shared" si="161"/>
        <v>21</v>
      </c>
      <c r="K182" s="22">
        <v>21</v>
      </c>
      <c r="L182" s="22">
        <v>21</v>
      </c>
      <c r="M182" s="52">
        <f>IF(AND(K182=J182,J182&lt;&gt;0),1,0)</f>
        <v>1</v>
      </c>
      <c r="N182" s="52">
        <f t="shared" ref="N182" si="167">IF(AND(L182=K182,K182&lt;&gt;0),1,0)</f>
        <v>1</v>
      </c>
      <c r="O182" s="52">
        <f t="shared" si="166"/>
        <v>1</v>
      </c>
      <c r="P182" s="22"/>
      <c r="Q182" s="22"/>
      <c r="R182" s="22"/>
      <c r="S182" s="22">
        <v>6</v>
      </c>
      <c r="T182" s="22">
        <f t="shared" si="163"/>
        <v>6</v>
      </c>
      <c r="U182" s="22">
        <v>6</v>
      </c>
      <c r="V182" s="52">
        <f t="shared" si="152"/>
        <v>1</v>
      </c>
      <c r="W182" s="22">
        <v>9</v>
      </c>
      <c r="X182" s="22">
        <v>9</v>
      </c>
      <c r="Y182" s="52">
        <f t="shared" si="121"/>
        <v>1</v>
      </c>
      <c r="Z182" s="52">
        <f t="shared" si="123"/>
        <v>5</v>
      </c>
    </row>
    <row r="183" spans="1:26" ht="30" customHeight="1" x14ac:dyDescent="0.25">
      <c r="A183" s="8" t="s">
        <v>23</v>
      </c>
      <c r="B183" s="9">
        <v>4</v>
      </c>
      <c r="C183" s="10" t="s">
        <v>220</v>
      </c>
      <c r="D183" s="38" t="s">
        <v>197</v>
      </c>
      <c r="E183" s="52">
        <f t="shared" si="160"/>
        <v>0</v>
      </c>
      <c r="F183" s="22"/>
      <c r="G183" s="22"/>
      <c r="H183" s="22"/>
      <c r="I183" s="22">
        <v>56</v>
      </c>
      <c r="J183" s="21">
        <f t="shared" si="161"/>
        <v>56</v>
      </c>
      <c r="K183" s="22">
        <v>56</v>
      </c>
      <c r="L183" s="22">
        <v>56</v>
      </c>
      <c r="M183" s="52">
        <f>IF(AND(K183=J183,J183&lt;&gt;0),1,0)</f>
        <v>1</v>
      </c>
      <c r="N183" s="52">
        <f t="shared" ref="N183:N184" si="168">IF(AND(L183=K183,K183&lt;&gt;0),1,0)</f>
        <v>1</v>
      </c>
      <c r="O183" s="52">
        <f t="shared" si="166"/>
        <v>1</v>
      </c>
      <c r="P183" s="22"/>
      <c r="Q183" s="22"/>
      <c r="R183" s="22"/>
      <c r="S183" s="22">
        <v>10</v>
      </c>
      <c r="T183" s="22">
        <f t="shared" ref="T183:T184" si="169">SUM(P183:S183)</f>
        <v>10</v>
      </c>
      <c r="U183" s="22">
        <v>10</v>
      </c>
      <c r="V183" s="52">
        <f t="shared" ref="V183:V184" si="170">IF(T183=U183,1,0)</f>
        <v>1</v>
      </c>
      <c r="W183" s="22">
        <v>11</v>
      </c>
      <c r="X183" s="22">
        <v>11</v>
      </c>
      <c r="Y183" s="52">
        <f t="shared" ref="Y183:Y184" si="171">IF(W183=X183,1,0)</f>
        <v>1</v>
      </c>
      <c r="Z183" s="52">
        <f t="shared" ref="Z183:Z184" si="172">E183+M183+N183+O183+V183+Y183</f>
        <v>5</v>
      </c>
    </row>
    <row r="184" spans="1:26" ht="30" customHeight="1" x14ac:dyDescent="0.25">
      <c r="A184" s="8" t="s">
        <v>29</v>
      </c>
      <c r="B184" s="9">
        <v>5</v>
      </c>
      <c r="C184" s="10" t="s">
        <v>221</v>
      </c>
      <c r="D184" s="38" t="s">
        <v>197</v>
      </c>
      <c r="E184" s="52">
        <f t="shared" si="160"/>
        <v>0</v>
      </c>
      <c r="F184" s="22"/>
      <c r="G184" s="22">
        <v>6</v>
      </c>
      <c r="H184" s="22">
        <v>1</v>
      </c>
      <c r="I184" s="22"/>
      <c r="J184" s="21">
        <f t="shared" si="161"/>
        <v>7</v>
      </c>
      <c r="K184" s="22">
        <v>7</v>
      </c>
      <c r="L184" s="22">
        <v>7</v>
      </c>
      <c r="M184" s="52">
        <f>IF(AND(K184=J184,J184&lt;&gt;0),1,0)</f>
        <v>1</v>
      </c>
      <c r="N184" s="52">
        <f t="shared" si="168"/>
        <v>1</v>
      </c>
      <c r="O184" s="52">
        <f t="shared" si="166"/>
        <v>1</v>
      </c>
      <c r="P184" s="22">
        <v>4</v>
      </c>
      <c r="Q184" s="22"/>
      <c r="R184" s="22"/>
      <c r="S184" s="22"/>
      <c r="T184" s="22">
        <f t="shared" si="169"/>
        <v>4</v>
      </c>
      <c r="U184" s="22">
        <v>4</v>
      </c>
      <c r="V184" s="52">
        <f t="shared" si="170"/>
        <v>1</v>
      </c>
      <c r="W184" s="22">
        <v>8</v>
      </c>
      <c r="X184" s="22">
        <v>8</v>
      </c>
      <c r="Y184" s="52">
        <f t="shared" si="171"/>
        <v>1</v>
      </c>
      <c r="Z184" s="52">
        <f t="shared" si="172"/>
        <v>5</v>
      </c>
    </row>
  </sheetData>
  <autoFilter ref="A8:Z184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70"/>
  <sheetViews>
    <sheetView zoomScale="69" zoomScaleNormal="69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174" sqref="I174"/>
    </sheetView>
  </sheetViews>
  <sheetFormatPr defaultColWidth="9.140625" defaultRowHeight="15" x14ac:dyDescent="0.25"/>
  <cols>
    <col min="1" max="1" width="46.28515625" style="2" customWidth="1"/>
    <col min="2" max="2" width="4.85546875" style="7" customWidth="1"/>
    <col min="3" max="3" width="40.28515625" style="2" customWidth="1"/>
    <col min="4" max="4" width="14.85546875" style="7" customWidth="1"/>
    <col min="5" max="8" width="14.42578125" style="7" customWidth="1"/>
    <col min="9" max="9" width="16.28515625" style="7" customWidth="1"/>
    <col min="10" max="11" width="14.42578125" style="7" customWidth="1"/>
    <col min="12" max="12" width="12.5703125" style="7" customWidth="1"/>
    <col min="13" max="20" width="14.42578125" style="7" customWidth="1"/>
    <col min="21" max="21" width="12.28515625" style="7" customWidth="1"/>
    <col min="22" max="22" width="14.42578125" style="7" customWidth="1"/>
    <col min="23" max="23" width="17.140625" style="7" customWidth="1"/>
    <col min="24" max="24" width="12.7109375" style="7" customWidth="1"/>
    <col min="25" max="26" width="14.42578125" style="7" customWidth="1"/>
    <col min="27" max="16384" width="9.140625" style="2"/>
  </cols>
  <sheetData>
    <row r="1" spans="1:26" hidden="1" x14ac:dyDescent="0.25">
      <c r="F1" t="s">
        <v>165</v>
      </c>
      <c r="K1" t="s">
        <v>165</v>
      </c>
      <c r="L1"/>
      <c r="P1" s="15" t="s">
        <v>165</v>
      </c>
      <c r="Q1" t="s">
        <v>165</v>
      </c>
      <c r="R1" t="s">
        <v>165</v>
      </c>
      <c r="S1"/>
      <c r="T1"/>
      <c r="U1"/>
      <c r="W1" t="s">
        <v>165</v>
      </c>
      <c r="X1"/>
    </row>
    <row r="2" spans="1:26" hidden="1" x14ac:dyDescent="0.25">
      <c r="F2" t="s">
        <v>166</v>
      </c>
      <c r="K2" t="s">
        <v>166</v>
      </c>
      <c r="L2"/>
      <c r="P2" s="15" t="s">
        <v>166</v>
      </c>
      <c r="Q2" t="s">
        <v>166</v>
      </c>
      <c r="R2" t="s">
        <v>166</v>
      </c>
      <c r="S2"/>
      <c r="T2"/>
      <c r="U2"/>
      <c r="W2" t="s">
        <v>166</v>
      </c>
      <c r="X2"/>
    </row>
    <row r="3" spans="1:26" hidden="1" x14ac:dyDescent="0.25">
      <c r="F3" t="s">
        <v>167</v>
      </c>
      <c r="K3" t="s">
        <v>167</v>
      </c>
      <c r="L3"/>
      <c r="P3" s="15" t="s">
        <v>167</v>
      </c>
      <c r="Q3" t="s">
        <v>167</v>
      </c>
      <c r="R3" t="s">
        <v>167</v>
      </c>
      <c r="S3"/>
      <c r="T3"/>
      <c r="U3"/>
      <c r="W3" t="s">
        <v>167</v>
      </c>
      <c r="X3"/>
    </row>
    <row r="4" spans="1:26" hidden="1" x14ac:dyDescent="0.25">
      <c r="F4" t="s">
        <v>169</v>
      </c>
      <c r="K4" t="s">
        <v>171</v>
      </c>
      <c r="L4"/>
      <c r="P4" s="15" t="s">
        <v>181</v>
      </c>
      <c r="Q4" t="s">
        <v>189</v>
      </c>
      <c r="R4" t="s">
        <v>193</v>
      </c>
      <c r="S4"/>
      <c r="T4"/>
      <c r="U4"/>
      <c r="W4" t="s">
        <v>191</v>
      </c>
      <c r="X4"/>
    </row>
    <row r="5" spans="1:26" hidden="1" x14ac:dyDescent="0.25">
      <c r="F5" t="s">
        <v>168</v>
      </c>
      <c r="K5" t="s">
        <v>168</v>
      </c>
      <c r="L5"/>
      <c r="P5" s="15" t="s">
        <v>168</v>
      </c>
      <c r="Q5" t="s">
        <v>168</v>
      </c>
      <c r="R5" t="s">
        <v>168</v>
      </c>
      <c r="S5"/>
      <c r="T5"/>
      <c r="U5"/>
      <c r="W5" t="s">
        <v>168</v>
      </c>
      <c r="X5"/>
    </row>
    <row r="6" spans="1:26" hidden="1" x14ac:dyDescent="0.25">
      <c r="F6" t="s">
        <v>170</v>
      </c>
      <c r="K6" t="s">
        <v>172</v>
      </c>
      <c r="L6"/>
      <c r="P6" s="15" t="s">
        <v>183</v>
      </c>
      <c r="Q6" t="s">
        <v>183</v>
      </c>
      <c r="R6" t="s">
        <v>183</v>
      </c>
      <c r="S6"/>
      <c r="T6"/>
      <c r="U6"/>
      <c r="W6" t="s">
        <v>192</v>
      </c>
      <c r="X6"/>
    </row>
    <row r="7" spans="1:26" s="35" customFormat="1" ht="115.5" customHeight="1" x14ac:dyDescent="0.2">
      <c r="A7" s="31" t="s">
        <v>0</v>
      </c>
      <c r="B7" s="31"/>
      <c r="C7" s="31" t="s">
        <v>1</v>
      </c>
      <c r="D7" s="32" t="s">
        <v>164</v>
      </c>
      <c r="E7" s="33" t="s">
        <v>163</v>
      </c>
      <c r="F7" s="32" t="s">
        <v>176</v>
      </c>
      <c r="G7" s="32" t="s">
        <v>177</v>
      </c>
      <c r="H7" s="32" t="s">
        <v>178</v>
      </c>
      <c r="I7" s="32" t="s">
        <v>175</v>
      </c>
      <c r="J7" s="32" t="s">
        <v>173</v>
      </c>
      <c r="K7" s="32" t="s">
        <v>174</v>
      </c>
      <c r="L7" s="34" t="s">
        <v>196</v>
      </c>
      <c r="M7" s="33" t="s">
        <v>215</v>
      </c>
      <c r="N7" s="33" t="s">
        <v>216</v>
      </c>
      <c r="O7" s="33" t="s">
        <v>217</v>
      </c>
      <c r="P7" s="32" t="s">
        <v>186</v>
      </c>
      <c r="Q7" s="32" t="s">
        <v>188</v>
      </c>
      <c r="R7" s="32" t="s">
        <v>187</v>
      </c>
      <c r="S7" s="32" t="s">
        <v>199</v>
      </c>
      <c r="T7" s="32" t="s">
        <v>185</v>
      </c>
      <c r="U7" s="34" t="s">
        <v>190</v>
      </c>
      <c r="V7" s="33" t="s">
        <v>218</v>
      </c>
      <c r="W7" s="32" t="s">
        <v>194</v>
      </c>
      <c r="X7" s="34" t="s">
        <v>195</v>
      </c>
      <c r="Y7" s="33" t="s">
        <v>198</v>
      </c>
      <c r="Z7" s="33" t="s">
        <v>200</v>
      </c>
    </row>
    <row r="8" spans="1:26" s="1" customFormat="1" ht="14.25" customHeight="1" x14ac:dyDescent="0.2">
      <c r="A8" s="16"/>
      <c r="B8" s="17"/>
      <c r="C8" s="17"/>
      <c r="D8" s="18"/>
      <c r="E8" s="18">
        <v>3</v>
      </c>
      <c r="F8" s="19"/>
      <c r="G8" s="19"/>
      <c r="H8" s="19"/>
      <c r="I8" s="19"/>
      <c r="J8" s="20"/>
      <c r="K8" s="20"/>
      <c r="L8" s="20"/>
      <c r="M8" s="18">
        <v>1</v>
      </c>
      <c r="N8" s="18">
        <v>1</v>
      </c>
      <c r="O8" s="18">
        <v>1</v>
      </c>
      <c r="P8" s="19"/>
      <c r="Q8" s="20"/>
      <c r="R8" s="20"/>
      <c r="S8" s="20"/>
      <c r="T8" s="20"/>
      <c r="U8" s="20"/>
      <c r="V8" s="18"/>
      <c r="W8" s="19"/>
      <c r="X8" s="20"/>
      <c r="Y8" s="18">
        <v>1</v>
      </c>
      <c r="Z8" s="18">
        <f>E8+M8+N8+O8+V8+Y8</f>
        <v>7</v>
      </c>
    </row>
    <row r="9" spans="1:26" s="11" customFormat="1" ht="30" customHeight="1" x14ac:dyDescent="0.25">
      <c r="A9" s="12" t="s">
        <v>14</v>
      </c>
      <c r="B9" s="13">
        <v>1</v>
      </c>
      <c r="C9" s="14" t="s">
        <v>2</v>
      </c>
      <c r="D9" s="28" t="s">
        <v>162</v>
      </c>
      <c r="E9" s="30">
        <f>IF(D9="закрыта",3,0)</f>
        <v>3</v>
      </c>
      <c r="F9" s="23">
        <v>96</v>
      </c>
      <c r="G9" s="23">
        <v>164</v>
      </c>
      <c r="H9" s="23">
        <v>47</v>
      </c>
      <c r="I9" s="23">
        <v>11</v>
      </c>
      <c r="J9" s="21">
        <f>SUM(F9:I9)</f>
        <v>318</v>
      </c>
      <c r="K9" s="22">
        <v>318</v>
      </c>
      <c r="L9" s="21">
        <v>318</v>
      </c>
      <c r="M9" s="30">
        <f>IF(AND(K9=J9,J9&lt;&gt;0),1,0)</f>
        <v>1</v>
      </c>
      <c r="N9" s="30">
        <f>IF(L9=K9,1,0)</f>
        <v>1</v>
      </c>
      <c r="O9" s="30">
        <f>IF(J9=L9,1,0)</f>
        <v>1</v>
      </c>
      <c r="P9" s="23">
        <v>13</v>
      </c>
      <c r="Q9" s="22"/>
      <c r="R9" s="22"/>
      <c r="S9" s="22"/>
      <c r="T9" s="22">
        <f t="shared" ref="T9:T65" si="0">SUM(P9:S9)</f>
        <v>13</v>
      </c>
      <c r="U9" s="22">
        <v>13</v>
      </c>
      <c r="V9" s="30">
        <f>IF(T9=U9,1,0)</f>
        <v>1</v>
      </c>
      <c r="W9" s="23">
        <v>23</v>
      </c>
      <c r="X9" s="24">
        <v>23</v>
      </c>
      <c r="Y9" s="30">
        <f>IF(W9=X9,1,0)</f>
        <v>1</v>
      </c>
      <c r="Z9" s="30">
        <f>E9+M9+N9+O9+V9+Y9</f>
        <v>8</v>
      </c>
    </row>
    <row r="10" spans="1:26" s="11" customFormat="1" ht="30" customHeight="1" x14ac:dyDescent="0.25">
      <c r="A10" s="8" t="s">
        <v>14</v>
      </c>
      <c r="B10" s="9">
        <v>2</v>
      </c>
      <c r="C10" s="10" t="s">
        <v>3</v>
      </c>
      <c r="D10" s="28" t="s">
        <v>162</v>
      </c>
      <c r="E10" s="30">
        <f t="shared" ref="E10:E65" si="1">IF(D10="закрыта",3,0)</f>
        <v>3</v>
      </c>
      <c r="F10" s="23">
        <v>137</v>
      </c>
      <c r="G10" s="23">
        <v>170</v>
      </c>
      <c r="H10" s="23">
        <v>30</v>
      </c>
      <c r="I10" s="23">
        <v>14</v>
      </c>
      <c r="J10" s="21">
        <f t="shared" ref="J10:J64" si="2">SUM(F10:I10)</f>
        <v>351</v>
      </c>
      <c r="K10" s="22">
        <v>351</v>
      </c>
      <c r="L10" s="21">
        <v>351</v>
      </c>
      <c r="M10" s="30">
        <f t="shared" ref="M10:M65" si="3">IF(AND(K10=J10,J10&lt;&gt;0),1,0)</f>
        <v>1</v>
      </c>
      <c r="N10" s="30">
        <f t="shared" ref="N10:N14" si="4">IF(L10=K10,1,0)</f>
        <v>1</v>
      </c>
      <c r="O10" s="30">
        <f t="shared" ref="O10:O14" si="5">IF(J10=L10,1,0)</f>
        <v>1</v>
      </c>
      <c r="P10" s="23">
        <v>17</v>
      </c>
      <c r="Q10" s="22"/>
      <c r="R10" s="22"/>
      <c r="S10" s="22"/>
      <c r="T10" s="22">
        <f t="shared" si="0"/>
        <v>17</v>
      </c>
      <c r="U10" s="22">
        <v>17</v>
      </c>
      <c r="V10" s="30">
        <f t="shared" ref="V10:V65" si="6">IF(T10=U10,1,0)</f>
        <v>1</v>
      </c>
      <c r="W10" s="23">
        <v>23</v>
      </c>
      <c r="X10" s="24">
        <v>23</v>
      </c>
      <c r="Y10" s="30">
        <f t="shared" ref="Y10:Y65" si="7">IF(W10=X10,1,0)</f>
        <v>1</v>
      </c>
      <c r="Z10" s="30">
        <f t="shared" ref="Z10:Z65" si="8">E10+M10+N10+O10+V10+Y10</f>
        <v>8</v>
      </c>
    </row>
    <row r="11" spans="1:26" s="11" customFormat="1" ht="30" customHeight="1" x14ac:dyDescent="0.25">
      <c r="A11" s="8" t="s">
        <v>14</v>
      </c>
      <c r="B11" s="13">
        <v>3</v>
      </c>
      <c r="C11" s="10" t="s">
        <v>4</v>
      </c>
      <c r="D11" s="28" t="s">
        <v>162</v>
      </c>
      <c r="E11" s="30">
        <f t="shared" si="1"/>
        <v>3</v>
      </c>
      <c r="F11" s="23">
        <v>135</v>
      </c>
      <c r="G11" s="23">
        <v>181</v>
      </c>
      <c r="H11" s="23">
        <v>14</v>
      </c>
      <c r="I11" s="23">
        <v>8</v>
      </c>
      <c r="J11" s="21">
        <f t="shared" si="2"/>
        <v>338</v>
      </c>
      <c r="K11" s="22">
        <v>338</v>
      </c>
      <c r="L11" s="21">
        <v>338</v>
      </c>
      <c r="M11" s="30">
        <f t="shared" si="3"/>
        <v>1</v>
      </c>
      <c r="N11" s="30">
        <f t="shared" si="4"/>
        <v>1</v>
      </c>
      <c r="O11" s="30">
        <f t="shared" si="5"/>
        <v>1</v>
      </c>
      <c r="P11" s="23">
        <v>16</v>
      </c>
      <c r="Q11" s="22"/>
      <c r="R11" s="22"/>
      <c r="S11" s="22"/>
      <c r="T11" s="22">
        <f t="shared" si="0"/>
        <v>16</v>
      </c>
      <c r="U11" s="22">
        <v>16</v>
      </c>
      <c r="V11" s="30">
        <f t="shared" si="6"/>
        <v>1</v>
      </c>
      <c r="W11" s="23">
        <v>25</v>
      </c>
      <c r="X11" s="24">
        <v>25</v>
      </c>
      <c r="Y11" s="30">
        <f t="shared" si="7"/>
        <v>1</v>
      </c>
      <c r="Z11" s="30">
        <f t="shared" si="8"/>
        <v>8</v>
      </c>
    </row>
    <row r="12" spans="1:26" s="11" customFormat="1" ht="30" customHeight="1" x14ac:dyDescent="0.25">
      <c r="A12" s="8" t="s">
        <v>14</v>
      </c>
      <c r="B12" s="9">
        <v>4</v>
      </c>
      <c r="C12" s="10" t="s">
        <v>5</v>
      </c>
      <c r="D12" s="28" t="s">
        <v>162</v>
      </c>
      <c r="E12" s="30">
        <f t="shared" si="1"/>
        <v>3</v>
      </c>
      <c r="F12" s="23">
        <v>5</v>
      </c>
      <c r="G12" s="23">
        <v>12</v>
      </c>
      <c r="H12" s="23"/>
      <c r="I12" s="23"/>
      <c r="J12" s="21">
        <f t="shared" si="2"/>
        <v>17</v>
      </c>
      <c r="K12" s="22">
        <v>17</v>
      </c>
      <c r="L12" s="21">
        <v>17</v>
      </c>
      <c r="M12" s="30">
        <f t="shared" si="3"/>
        <v>1</v>
      </c>
      <c r="N12" s="30">
        <f t="shared" si="4"/>
        <v>1</v>
      </c>
      <c r="O12" s="30">
        <f t="shared" si="5"/>
        <v>1</v>
      </c>
      <c r="P12" s="23">
        <v>6</v>
      </c>
      <c r="Q12" s="22"/>
      <c r="R12" s="22"/>
      <c r="S12" s="22"/>
      <c r="T12" s="22">
        <f t="shared" si="0"/>
        <v>6</v>
      </c>
      <c r="U12" s="24">
        <v>6</v>
      </c>
      <c r="V12" s="30">
        <f t="shared" si="6"/>
        <v>1</v>
      </c>
      <c r="W12" s="23">
        <v>7</v>
      </c>
      <c r="X12" s="24">
        <v>7</v>
      </c>
      <c r="Y12" s="30">
        <f t="shared" si="7"/>
        <v>1</v>
      </c>
      <c r="Z12" s="30">
        <f t="shared" si="8"/>
        <v>8</v>
      </c>
    </row>
    <row r="13" spans="1:26" s="11" customFormat="1" ht="30" customHeight="1" x14ac:dyDescent="0.25">
      <c r="A13" s="8" t="s">
        <v>14</v>
      </c>
      <c r="B13" s="13">
        <v>5</v>
      </c>
      <c r="C13" s="10" t="s">
        <v>6</v>
      </c>
      <c r="D13" s="28" t="s">
        <v>162</v>
      </c>
      <c r="E13" s="30">
        <f t="shared" si="1"/>
        <v>3</v>
      </c>
      <c r="F13" s="23">
        <v>23</v>
      </c>
      <c r="G13" s="23">
        <v>35</v>
      </c>
      <c r="H13" s="23">
        <v>5</v>
      </c>
      <c r="I13" s="23">
        <v>1</v>
      </c>
      <c r="J13" s="21">
        <f t="shared" si="2"/>
        <v>64</v>
      </c>
      <c r="K13" s="22">
        <v>64</v>
      </c>
      <c r="L13" s="21">
        <v>64</v>
      </c>
      <c r="M13" s="30">
        <f t="shared" si="3"/>
        <v>1</v>
      </c>
      <c r="N13" s="30">
        <f t="shared" si="4"/>
        <v>1</v>
      </c>
      <c r="O13" s="30">
        <f t="shared" si="5"/>
        <v>1</v>
      </c>
      <c r="P13" s="26">
        <v>22</v>
      </c>
      <c r="Q13" s="24"/>
      <c r="R13" s="24"/>
      <c r="S13" s="24"/>
      <c r="T13" s="24">
        <f t="shared" si="0"/>
        <v>22</v>
      </c>
      <c r="U13" s="24">
        <v>11</v>
      </c>
      <c r="V13" s="30">
        <f t="shared" si="6"/>
        <v>0</v>
      </c>
      <c r="W13" s="23">
        <v>16</v>
      </c>
      <c r="X13" s="24">
        <v>16</v>
      </c>
      <c r="Y13" s="30">
        <f t="shared" si="7"/>
        <v>1</v>
      </c>
      <c r="Z13" s="30">
        <f t="shared" si="8"/>
        <v>7</v>
      </c>
    </row>
    <row r="14" spans="1:26" s="11" customFormat="1" ht="30" customHeight="1" x14ac:dyDescent="0.25">
      <c r="A14" s="8" t="s">
        <v>14</v>
      </c>
      <c r="B14" s="9">
        <v>6</v>
      </c>
      <c r="C14" s="10" t="s">
        <v>7</v>
      </c>
      <c r="D14" s="28" t="s">
        <v>162</v>
      </c>
      <c r="E14" s="30">
        <f t="shared" si="1"/>
        <v>3</v>
      </c>
      <c r="F14" s="23">
        <v>8</v>
      </c>
      <c r="G14" s="23">
        <v>6</v>
      </c>
      <c r="H14" s="23"/>
      <c r="I14" s="23">
        <v>1</v>
      </c>
      <c r="J14" s="21">
        <f t="shared" si="2"/>
        <v>15</v>
      </c>
      <c r="K14" s="22">
        <v>15</v>
      </c>
      <c r="L14" s="21">
        <v>15</v>
      </c>
      <c r="M14" s="30">
        <f t="shared" si="3"/>
        <v>1</v>
      </c>
      <c r="N14" s="30">
        <f t="shared" si="4"/>
        <v>1</v>
      </c>
      <c r="O14" s="30">
        <f t="shared" si="5"/>
        <v>1</v>
      </c>
      <c r="P14" s="23">
        <v>7</v>
      </c>
      <c r="Q14" s="22"/>
      <c r="R14" s="22"/>
      <c r="S14" s="22"/>
      <c r="T14" s="22">
        <f t="shared" si="0"/>
        <v>7</v>
      </c>
      <c r="U14" s="24">
        <v>7</v>
      </c>
      <c r="V14" s="30">
        <f t="shared" si="6"/>
        <v>1</v>
      </c>
      <c r="W14" s="23">
        <v>7</v>
      </c>
      <c r="X14" s="24">
        <v>7</v>
      </c>
      <c r="Y14" s="30">
        <f t="shared" si="7"/>
        <v>1</v>
      </c>
      <c r="Z14" s="30">
        <f t="shared" si="8"/>
        <v>8</v>
      </c>
    </row>
    <row r="15" spans="1:26" s="11" customFormat="1" ht="30" customHeight="1" x14ac:dyDescent="0.25">
      <c r="A15" s="8" t="s">
        <v>15</v>
      </c>
      <c r="B15" s="9">
        <v>1</v>
      </c>
      <c r="C15" s="10" t="s">
        <v>8</v>
      </c>
      <c r="D15" s="28" t="s">
        <v>162</v>
      </c>
      <c r="E15" s="30">
        <f t="shared" si="1"/>
        <v>3</v>
      </c>
      <c r="F15" s="23">
        <v>243</v>
      </c>
      <c r="G15" s="23">
        <v>275</v>
      </c>
      <c r="H15" s="23">
        <v>56</v>
      </c>
      <c r="I15" s="23">
        <v>2</v>
      </c>
      <c r="J15" s="21">
        <f t="shared" si="2"/>
        <v>576</v>
      </c>
      <c r="K15" s="23">
        <v>576</v>
      </c>
      <c r="L15" s="21">
        <v>576</v>
      </c>
      <c r="M15" s="30">
        <f t="shared" si="3"/>
        <v>1</v>
      </c>
      <c r="N15" s="30">
        <f t="shared" ref="N15:N21" si="9">IF(L15=K15,1,0)</f>
        <v>1</v>
      </c>
      <c r="O15" s="30">
        <f t="shared" ref="O15:O21" si="10">IF(J15=L15,1,0)</f>
        <v>1</v>
      </c>
      <c r="P15" s="23">
        <v>24</v>
      </c>
      <c r="Q15" s="22"/>
      <c r="R15" s="22"/>
      <c r="S15" s="22"/>
      <c r="T15" s="22">
        <f t="shared" si="0"/>
        <v>24</v>
      </c>
      <c r="U15" s="22">
        <v>24</v>
      </c>
      <c r="V15" s="30">
        <f t="shared" si="6"/>
        <v>1</v>
      </c>
      <c r="W15" s="23">
        <v>35</v>
      </c>
      <c r="X15" s="22">
        <v>35</v>
      </c>
      <c r="Y15" s="30">
        <f t="shared" si="7"/>
        <v>1</v>
      </c>
      <c r="Z15" s="30">
        <f t="shared" si="8"/>
        <v>8</v>
      </c>
    </row>
    <row r="16" spans="1:26" s="11" customFormat="1" ht="30" customHeight="1" x14ac:dyDescent="0.25">
      <c r="A16" s="47" t="s">
        <v>15</v>
      </c>
      <c r="B16" s="9">
        <v>2</v>
      </c>
      <c r="C16" s="36" t="s">
        <v>212</v>
      </c>
      <c r="D16" s="38" t="s">
        <v>197</v>
      </c>
      <c r="E16" s="30">
        <f t="shared" si="1"/>
        <v>0</v>
      </c>
      <c r="F16" s="22">
        <v>289</v>
      </c>
      <c r="G16" s="22">
        <v>246</v>
      </c>
      <c r="H16" s="22">
        <v>35</v>
      </c>
      <c r="I16" s="22">
        <v>2</v>
      </c>
      <c r="J16" s="21">
        <f t="shared" si="2"/>
        <v>572</v>
      </c>
      <c r="K16" s="22">
        <v>572</v>
      </c>
      <c r="L16" s="21">
        <v>572</v>
      </c>
      <c r="M16" s="30">
        <f t="shared" si="3"/>
        <v>1</v>
      </c>
      <c r="N16" s="30">
        <f t="shared" si="9"/>
        <v>1</v>
      </c>
      <c r="O16" s="30">
        <f t="shared" si="10"/>
        <v>1</v>
      </c>
      <c r="P16" s="22">
        <v>22</v>
      </c>
      <c r="Q16" s="22"/>
      <c r="R16" s="22"/>
      <c r="S16" s="22"/>
      <c r="T16" s="22">
        <f t="shared" si="0"/>
        <v>22</v>
      </c>
      <c r="U16" s="27">
        <v>22</v>
      </c>
      <c r="V16" s="30">
        <f t="shared" si="6"/>
        <v>1</v>
      </c>
      <c r="W16" s="22">
        <v>32</v>
      </c>
      <c r="X16" s="21">
        <v>32</v>
      </c>
      <c r="Y16" s="30">
        <f t="shared" si="7"/>
        <v>1</v>
      </c>
      <c r="Z16" s="30">
        <f t="shared" si="8"/>
        <v>5</v>
      </c>
    </row>
    <row r="17" spans="1:26" s="11" customFormat="1" ht="30" customHeight="1" x14ac:dyDescent="0.25">
      <c r="A17" s="39" t="s">
        <v>15</v>
      </c>
      <c r="B17" s="9">
        <v>3</v>
      </c>
      <c r="C17" s="29" t="s">
        <v>9</v>
      </c>
      <c r="D17" s="28" t="s">
        <v>162</v>
      </c>
      <c r="E17" s="30">
        <f t="shared" si="1"/>
        <v>3</v>
      </c>
      <c r="F17" s="23">
        <v>29</v>
      </c>
      <c r="G17" s="23">
        <v>47</v>
      </c>
      <c r="H17" s="23">
        <v>12</v>
      </c>
      <c r="I17" s="23">
        <v>1</v>
      </c>
      <c r="J17" s="21">
        <f t="shared" si="2"/>
        <v>89</v>
      </c>
      <c r="K17" s="26">
        <v>89</v>
      </c>
      <c r="L17" s="21">
        <v>89</v>
      </c>
      <c r="M17" s="30">
        <f t="shared" si="3"/>
        <v>1</v>
      </c>
      <c r="N17" s="30">
        <f t="shared" si="9"/>
        <v>1</v>
      </c>
      <c r="O17" s="30">
        <f t="shared" si="10"/>
        <v>1</v>
      </c>
      <c r="P17" s="22">
        <v>11</v>
      </c>
      <c r="Q17" s="22"/>
      <c r="R17" s="22"/>
      <c r="S17" s="22"/>
      <c r="T17" s="22">
        <f t="shared" si="0"/>
        <v>11</v>
      </c>
      <c r="U17" s="27">
        <v>11</v>
      </c>
      <c r="V17" s="30">
        <f t="shared" si="6"/>
        <v>1</v>
      </c>
      <c r="W17" s="22">
        <v>17</v>
      </c>
      <c r="X17" s="21">
        <v>17</v>
      </c>
      <c r="Y17" s="30">
        <f t="shared" si="7"/>
        <v>1</v>
      </c>
      <c r="Z17" s="30">
        <f t="shared" si="8"/>
        <v>8</v>
      </c>
    </row>
    <row r="18" spans="1:26" s="11" customFormat="1" ht="30" customHeight="1" x14ac:dyDescent="0.25">
      <c r="A18" s="8" t="s">
        <v>15</v>
      </c>
      <c r="B18" s="9">
        <v>4</v>
      </c>
      <c r="C18" s="10" t="s">
        <v>10</v>
      </c>
      <c r="D18" s="38" t="s">
        <v>197</v>
      </c>
      <c r="E18" s="30">
        <f t="shared" si="1"/>
        <v>0</v>
      </c>
      <c r="F18" s="22">
        <v>32</v>
      </c>
      <c r="G18" s="22">
        <v>51</v>
      </c>
      <c r="H18" s="22">
        <v>5</v>
      </c>
      <c r="I18" s="22"/>
      <c r="J18" s="21">
        <f t="shared" si="2"/>
        <v>88</v>
      </c>
      <c r="K18" s="22">
        <v>88</v>
      </c>
      <c r="L18" s="21">
        <v>88</v>
      </c>
      <c r="M18" s="30">
        <f t="shared" si="3"/>
        <v>1</v>
      </c>
      <c r="N18" s="30">
        <f t="shared" si="9"/>
        <v>1</v>
      </c>
      <c r="O18" s="30">
        <f t="shared" si="10"/>
        <v>1</v>
      </c>
      <c r="P18" s="22">
        <v>11</v>
      </c>
      <c r="Q18" s="22"/>
      <c r="R18" s="22"/>
      <c r="S18" s="22"/>
      <c r="T18" s="22">
        <f t="shared" si="0"/>
        <v>11</v>
      </c>
      <c r="U18" s="27">
        <v>11</v>
      </c>
      <c r="V18" s="30">
        <f t="shared" si="6"/>
        <v>1</v>
      </c>
      <c r="W18" s="26">
        <v>14</v>
      </c>
      <c r="X18" s="21">
        <v>14</v>
      </c>
      <c r="Y18" s="30">
        <f t="shared" si="7"/>
        <v>1</v>
      </c>
      <c r="Z18" s="30">
        <f t="shared" si="8"/>
        <v>5</v>
      </c>
    </row>
    <row r="19" spans="1:26" s="11" customFormat="1" ht="30" customHeight="1" x14ac:dyDescent="0.25">
      <c r="A19" s="8" t="s">
        <v>15</v>
      </c>
      <c r="B19" s="9">
        <v>5</v>
      </c>
      <c r="C19" s="10" t="s">
        <v>11</v>
      </c>
      <c r="D19" s="28" t="s">
        <v>162</v>
      </c>
      <c r="E19" s="30">
        <f t="shared" si="1"/>
        <v>3</v>
      </c>
      <c r="F19" s="23"/>
      <c r="G19" s="23">
        <v>436</v>
      </c>
      <c r="H19" s="23">
        <v>78</v>
      </c>
      <c r="I19" s="23">
        <v>3</v>
      </c>
      <c r="J19" s="21">
        <f t="shared" si="2"/>
        <v>517</v>
      </c>
      <c r="K19" s="26">
        <v>517</v>
      </c>
      <c r="L19" s="27">
        <v>517</v>
      </c>
      <c r="M19" s="30">
        <f t="shared" si="3"/>
        <v>1</v>
      </c>
      <c r="N19" s="30">
        <f t="shared" si="9"/>
        <v>1</v>
      </c>
      <c r="O19" s="30">
        <f t="shared" si="10"/>
        <v>1</v>
      </c>
      <c r="P19" s="23">
        <v>24</v>
      </c>
      <c r="Q19" s="22"/>
      <c r="R19" s="22"/>
      <c r="S19" s="22"/>
      <c r="T19" s="22">
        <f t="shared" si="0"/>
        <v>24</v>
      </c>
      <c r="U19" s="27">
        <v>24</v>
      </c>
      <c r="V19" s="30">
        <f t="shared" si="6"/>
        <v>1</v>
      </c>
      <c r="W19" s="23">
        <v>40</v>
      </c>
      <c r="X19" s="21">
        <v>40</v>
      </c>
      <c r="Y19" s="30">
        <f t="shared" si="7"/>
        <v>1</v>
      </c>
      <c r="Z19" s="30">
        <f t="shared" si="8"/>
        <v>8</v>
      </c>
    </row>
    <row r="20" spans="1:26" s="11" customFormat="1" ht="30" customHeight="1" x14ac:dyDescent="0.25">
      <c r="A20" s="8" t="s">
        <v>15</v>
      </c>
      <c r="B20" s="9">
        <v>6</v>
      </c>
      <c r="C20" s="10" t="s">
        <v>12</v>
      </c>
      <c r="D20" s="38" t="s">
        <v>197</v>
      </c>
      <c r="E20" s="30">
        <f t="shared" si="1"/>
        <v>0</v>
      </c>
      <c r="F20" s="23">
        <v>366</v>
      </c>
      <c r="G20" s="23"/>
      <c r="H20" s="23"/>
      <c r="I20" s="23">
        <v>2</v>
      </c>
      <c r="J20" s="21">
        <f t="shared" si="2"/>
        <v>368</v>
      </c>
      <c r="K20" s="23">
        <v>368</v>
      </c>
      <c r="L20" s="21">
        <v>368</v>
      </c>
      <c r="M20" s="30">
        <f t="shared" si="3"/>
        <v>1</v>
      </c>
      <c r="N20" s="30">
        <f t="shared" si="9"/>
        <v>1</v>
      </c>
      <c r="O20" s="30">
        <f t="shared" si="10"/>
        <v>1</v>
      </c>
      <c r="P20" s="23">
        <v>13</v>
      </c>
      <c r="Q20" s="22"/>
      <c r="R20" s="22"/>
      <c r="S20" s="22"/>
      <c r="T20" s="22">
        <f t="shared" si="0"/>
        <v>13</v>
      </c>
      <c r="U20" s="27">
        <v>13</v>
      </c>
      <c r="V20" s="30">
        <f t="shared" si="6"/>
        <v>1</v>
      </c>
      <c r="W20" s="22">
        <v>20</v>
      </c>
      <c r="X20" s="21">
        <v>20</v>
      </c>
      <c r="Y20" s="30">
        <f t="shared" si="7"/>
        <v>1</v>
      </c>
      <c r="Z20" s="30">
        <f t="shared" si="8"/>
        <v>5</v>
      </c>
    </row>
    <row r="21" spans="1:26" s="11" customFormat="1" ht="30" customHeight="1" x14ac:dyDescent="0.25">
      <c r="A21" s="39" t="s">
        <v>15</v>
      </c>
      <c r="B21" s="9">
        <v>7</v>
      </c>
      <c r="C21" s="10" t="s">
        <v>13</v>
      </c>
      <c r="D21" s="28" t="s">
        <v>162</v>
      </c>
      <c r="E21" s="30">
        <f t="shared" si="1"/>
        <v>3</v>
      </c>
      <c r="F21" s="22">
        <v>14</v>
      </c>
      <c r="G21" s="22"/>
      <c r="H21" s="22"/>
      <c r="I21" s="22">
        <v>1</v>
      </c>
      <c r="J21" s="21">
        <f t="shared" si="2"/>
        <v>15</v>
      </c>
      <c r="K21" s="22">
        <v>15</v>
      </c>
      <c r="L21" s="21">
        <v>15</v>
      </c>
      <c r="M21" s="30">
        <f t="shared" si="3"/>
        <v>1</v>
      </c>
      <c r="N21" s="30">
        <f t="shared" si="9"/>
        <v>1</v>
      </c>
      <c r="O21" s="30">
        <f t="shared" si="10"/>
        <v>1</v>
      </c>
      <c r="P21" s="22">
        <v>2</v>
      </c>
      <c r="Q21" s="22"/>
      <c r="R21" s="22"/>
      <c r="S21" s="22"/>
      <c r="T21" s="22">
        <f t="shared" si="0"/>
        <v>2</v>
      </c>
      <c r="U21" s="21">
        <v>2</v>
      </c>
      <c r="V21" s="30">
        <f t="shared" si="6"/>
        <v>1</v>
      </c>
      <c r="W21" s="22">
        <v>3</v>
      </c>
      <c r="X21" s="21">
        <v>3</v>
      </c>
      <c r="Y21" s="30">
        <f t="shared" si="7"/>
        <v>1</v>
      </c>
      <c r="Z21" s="30">
        <f t="shared" si="8"/>
        <v>8</v>
      </c>
    </row>
    <row r="22" spans="1:26" s="11" customFormat="1" ht="30" customHeight="1" x14ac:dyDescent="0.25">
      <c r="A22" s="8" t="s">
        <v>16</v>
      </c>
      <c r="B22" s="9">
        <v>1</v>
      </c>
      <c r="C22" s="10" t="s">
        <v>149</v>
      </c>
      <c r="D22" s="28" t="s">
        <v>162</v>
      </c>
      <c r="E22" s="30">
        <f t="shared" si="1"/>
        <v>3</v>
      </c>
      <c r="F22" s="23">
        <v>369</v>
      </c>
      <c r="G22" s="23">
        <v>413</v>
      </c>
      <c r="H22" s="23">
        <v>58</v>
      </c>
      <c r="I22" s="23">
        <v>17</v>
      </c>
      <c r="J22" s="21">
        <f t="shared" si="2"/>
        <v>857</v>
      </c>
      <c r="K22" s="26">
        <v>857</v>
      </c>
      <c r="L22" s="23">
        <v>857</v>
      </c>
      <c r="M22" s="30">
        <f t="shared" si="3"/>
        <v>1</v>
      </c>
      <c r="N22" s="30">
        <f t="shared" ref="N22:N30" si="11">IF(L22=K22,1,0)</f>
        <v>1</v>
      </c>
      <c r="O22" s="30">
        <f t="shared" ref="O22:O30" si="12">IF(J22=L22,1,0)</f>
        <v>1</v>
      </c>
      <c r="P22" s="23">
        <v>33</v>
      </c>
      <c r="Q22" s="23"/>
      <c r="R22" s="22"/>
      <c r="S22" s="22"/>
      <c r="T22" s="22">
        <f t="shared" si="0"/>
        <v>33</v>
      </c>
      <c r="U22" s="22">
        <v>33</v>
      </c>
      <c r="V22" s="30">
        <f t="shared" si="6"/>
        <v>1</v>
      </c>
      <c r="W22" s="23">
        <v>51</v>
      </c>
      <c r="X22" s="23">
        <v>51</v>
      </c>
      <c r="Y22" s="30">
        <f t="shared" si="7"/>
        <v>1</v>
      </c>
      <c r="Z22" s="30">
        <f t="shared" si="8"/>
        <v>8</v>
      </c>
    </row>
    <row r="23" spans="1:26" s="11" customFormat="1" ht="30" customHeight="1" x14ac:dyDescent="0.25">
      <c r="A23" s="8" t="s">
        <v>16</v>
      </c>
      <c r="B23" s="9">
        <v>2</v>
      </c>
      <c r="C23" s="10" t="s">
        <v>150</v>
      </c>
      <c r="D23" s="28" t="s">
        <v>162</v>
      </c>
      <c r="E23" s="30">
        <f t="shared" si="1"/>
        <v>3</v>
      </c>
      <c r="F23" s="23">
        <v>313</v>
      </c>
      <c r="G23" s="23">
        <v>353</v>
      </c>
      <c r="H23" s="23">
        <v>84</v>
      </c>
      <c r="I23" s="23">
        <v>15</v>
      </c>
      <c r="J23" s="21">
        <f t="shared" si="2"/>
        <v>765</v>
      </c>
      <c r="K23" s="23">
        <v>765</v>
      </c>
      <c r="L23" s="23">
        <v>765</v>
      </c>
      <c r="M23" s="30">
        <f t="shared" si="3"/>
        <v>1</v>
      </c>
      <c r="N23" s="30">
        <f t="shared" si="11"/>
        <v>1</v>
      </c>
      <c r="O23" s="30">
        <f t="shared" si="12"/>
        <v>1</v>
      </c>
      <c r="P23" s="23">
        <v>31</v>
      </c>
      <c r="Q23" s="22"/>
      <c r="R23" s="22"/>
      <c r="S23" s="22"/>
      <c r="T23" s="22">
        <f t="shared" si="0"/>
        <v>31</v>
      </c>
      <c r="U23" s="24">
        <v>31</v>
      </c>
      <c r="V23" s="30">
        <f t="shared" si="6"/>
        <v>1</v>
      </c>
      <c r="W23" s="23">
        <v>51</v>
      </c>
      <c r="X23" s="23">
        <v>51</v>
      </c>
      <c r="Y23" s="30">
        <f t="shared" si="7"/>
        <v>1</v>
      </c>
      <c r="Z23" s="30">
        <f t="shared" si="8"/>
        <v>8</v>
      </c>
    </row>
    <row r="24" spans="1:26" s="11" customFormat="1" ht="30" customHeight="1" x14ac:dyDescent="0.25">
      <c r="A24" s="8" t="s">
        <v>16</v>
      </c>
      <c r="B24" s="9">
        <v>3</v>
      </c>
      <c r="C24" s="10" t="s">
        <v>151</v>
      </c>
      <c r="D24" s="28" t="s">
        <v>162</v>
      </c>
      <c r="E24" s="30">
        <f t="shared" si="1"/>
        <v>3</v>
      </c>
      <c r="F24" s="23">
        <v>130</v>
      </c>
      <c r="G24" s="23">
        <v>201</v>
      </c>
      <c r="H24" s="23">
        <v>27</v>
      </c>
      <c r="I24" s="23">
        <v>19</v>
      </c>
      <c r="J24" s="21">
        <f t="shared" si="2"/>
        <v>377</v>
      </c>
      <c r="K24" s="26">
        <v>377</v>
      </c>
      <c r="L24" s="26">
        <v>377</v>
      </c>
      <c r="M24" s="30">
        <f t="shared" si="3"/>
        <v>1</v>
      </c>
      <c r="N24" s="30">
        <f t="shared" si="11"/>
        <v>1</v>
      </c>
      <c r="O24" s="30">
        <f t="shared" si="12"/>
        <v>1</v>
      </c>
      <c r="P24" s="23">
        <v>19</v>
      </c>
      <c r="Q24" s="22"/>
      <c r="R24" s="22"/>
      <c r="S24" s="22">
        <v>1</v>
      </c>
      <c r="T24" s="22">
        <f t="shared" si="0"/>
        <v>20</v>
      </c>
      <c r="U24" s="24">
        <v>20</v>
      </c>
      <c r="V24" s="30">
        <f t="shared" si="6"/>
        <v>1</v>
      </c>
      <c r="W24" s="23">
        <v>32</v>
      </c>
      <c r="X24" s="23">
        <v>32</v>
      </c>
      <c r="Y24" s="30">
        <f t="shared" si="7"/>
        <v>1</v>
      </c>
      <c r="Z24" s="30">
        <f t="shared" si="8"/>
        <v>8</v>
      </c>
    </row>
    <row r="25" spans="1:26" s="11" customFormat="1" ht="30" customHeight="1" x14ac:dyDescent="0.25">
      <c r="A25" s="8" t="s">
        <v>16</v>
      </c>
      <c r="B25" s="9">
        <v>4</v>
      </c>
      <c r="C25" s="10" t="s">
        <v>152</v>
      </c>
      <c r="D25" s="28" t="s">
        <v>162</v>
      </c>
      <c r="E25" s="30">
        <f t="shared" si="1"/>
        <v>3</v>
      </c>
      <c r="F25" s="23">
        <v>20</v>
      </c>
      <c r="G25" s="23">
        <v>41</v>
      </c>
      <c r="H25" s="23">
        <v>8</v>
      </c>
      <c r="I25" s="23">
        <v>2</v>
      </c>
      <c r="J25" s="21">
        <f t="shared" si="2"/>
        <v>71</v>
      </c>
      <c r="K25" s="23">
        <v>71</v>
      </c>
      <c r="L25" s="23">
        <v>71</v>
      </c>
      <c r="M25" s="30">
        <f t="shared" si="3"/>
        <v>1</v>
      </c>
      <c r="N25" s="30">
        <f t="shared" si="11"/>
        <v>1</v>
      </c>
      <c r="O25" s="30">
        <f t="shared" si="12"/>
        <v>1</v>
      </c>
      <c r="P25" s="23">
        <v>11</v>
      </c>
      <c r="Q25" s="22"/>
      <c r="R25" s="22"/>
      <c r="S25" s="22"/>
      <c r="T25" s="22">
        <f t="shared" si="0"/>
        <v>11</v>
      </c>
      <c r="U25" s="24">
        <v>11</v>
      </c>
      <c r="V25" s="30">
        <f t="shared" si="6"/>
        <v>1</v>
      </c>
      <c r="W25" s="23">
        <v>18</v>
      </c>
      <c r="X25" s="23">
        <v>18</v>
      </c>
      <c r="Y25" s="30">
        <f t="shared" si="7"/>
        <v>1</v>
      </c>
      <c r="Z25" s="30">
        <f t="shared" si="8"/>
        <v>8</v>
      </c>
    </row>
    <row r="26" spans="1:26" s="11" customFormat="1" ht="30" customHeight="1" x14ac:dyDescent="0.25">
      <c r="A26" s="8" t="s">
        <v>16</v>
      </c>
      <c r="B26" s="9">
        <v>5</v>
      </c>
      <c r="C26" s="10" t="s">
        <v>153</v>
      </c>
      <c r="D26" s="28" t="s">
        <v>162</v>
      </c>
      <c r="E26" s="30">
        <f t="shared" si="1"/>
        <v>3</v>
      </c>
      <c r="F26" s="23">
        <v>48</v>
      </c>
      <c r="G26" s="23">
        <v>46</v>
      </c>
      <c r="H26" s="23">
        <v>3</v>
      </c>
      <c r="I26" s="23"/>
      <c r="J26" s="21">
        <f t="shared" si="2"/>
        <v>97</v>
      </c>
      <c r="K26" s="23">
        <v>97</v>
      </c>
      <c r="L26" s="23">
        <v>97</v>
      </c>
      <c r="M26" s="30">
        <f t="shared" si="3"/>
        <v>1</v>
      </c>
      <c r="N26" s="30">
        <f t="shared" si="11"/>
        <v>1</v>
      </c>
      <c r="O26" s="30">
        <f t="shared" si="12"/>
        <v>1</v>
      </c>
      <c r="P26" s="23">
        <v>11</v>
      </c>
      <c r="Q26" s="23"/>
      <c r="R26" s="22"/>
      <c r="S26" s="22"/>
      <c r="T26" s="22">
        <f t="shared" si="0"/>
        <v>11</v>
      </c>
      <c r="U26" s="24">
        <v>11</v>
      </c>
      <c r="V26" s="30">
        <f t="shared" si="6"/>
        <v>1</v>
      </c>
      <c r="W26" s="23">
        <v>18</v>
      </c>
      <c r="X26" s="23">
        <v>18</v>
      </c>
      <c r="Y26" s="30">
        <f t="shared" si="7"/>
        <v>1</v>
      </c>
      <c r="Z26" s="30">
        <f t="shared" si="8"/>
        <v>8</v>
      </c>
    </row>
    <row r="27" spans="1:26" s="11" customFormat="1" ht="30" customHeight="1" x14ac:dyDescent="0.25">
      <c r="A27" s="8" t="s">
        <v>16</v>
      </c>
      <c r="B27" s="9">
        <v>6</v>
      </c>
      <c r="C27" s="10" t="s">
        <v>154</v>
      </c>
      <c r="D27" s="28" t="s">
        <v>162</v>
      </c>
      <c r="E27" s="30">
        <f t="shared" si="1"/>
        <v>3</v>
      </c>
      <c r="F27" s="23">
        <v>14</v>
      </c>
      <c r="G27" s="23">
        <v>21</v>
      </c>
      <c r="H27" s="23">
        <v>9</v>
      </c>
      <c r="I27" s="23">
        <v>3</v>
      </c>
      <c r="J27" s="21">
        <f t="shared" si="2"/>
        <v>47</v>
      </c>
      <c r="K27" s="23">
        <v>47</v>
      </c>
      <c r="L27" s="23">
        <v>47</v>
      </c>
      <c r="M27" s="30">
        <f t="shared" si="3"/>
        <v>1</v>
      </c>
      <c r="N27" s="30">
        <f t="shared" si="11"/>
        <v>1</v>
      </c>
      <c r="O27" s="30">
        <f t="shared" si="12"/>
        <v>1</v>
      </c>
      <c r="P27" s="23">
        <v>9</v>
      </c>
      <c r="Q27" s="23"/>
      <c r="R27" s="22"/>
      <c r="S27" s="22"/>
      <c r="T27" s="22">
        <f t="shared" si="0"/>
        <v>9</v>
      </c>
      <c r="U27" s="24">
        <v>9</v>
      </c>
      <c r="V27" s="30">
        <f t="shared" si="6"/>
        <v>1</v>
      </c>
      <c r="W27" s="23">
        <v>12</v>
      </c>
      <c r="X27" s="23">
        <v>12</v>
      </c>
      <c r="Y27" s="30">
        <f t="shared" si="7"/>
        <v>1</v>
      </c>
      <c r="Z27" s="30">
        <f t="shared" si="8"/>
        <v>8</v>
      </c>
    </row>
    <row r="28" spans="1:26" s="11" customFormat="1" ht="30" customHeight="1" x14ac:dyDescent="0.25">
      <c r="A28" s="8" t="s">
        <v>16</v>
      </c>
      <c r="B28" s="9">
        <v>7</v>
      </c>
      <c r="C28" s="10" t="s">
        <v>155</v>
      </c>
      <c r="D28" s="28" t="s">
        <v>162</v>
      </c>
      <c r="E28" s="30">
        <f t="shared" si="1"/>
        <v>3</v>
      </c>
      <c r="F28" s="23">
        <v>152</v>
      </c>
      <c r="G28" s="23">
        <v>225</v>
      </c>
      <c r="H28" s="23">
        <v>41</v>
      </c>
      <c r="I28" s="23">
        <v>7</v>
      </c>
      <c r="J28" s="21">
        <f t="shared" si="2"/>
        <v>425</v>
      </c>
      <c r="K28" s="23">
        <v>425</v>
      </c>
      <c r="L28" s="23">
        <v>425</v>
      </c>
      <c r="M28" s="30">
        <f t="shared" si="3"/>
        <v>1</v>
      </c>
      <c r="N28" s="30">
        <f t="shared" si="11"/>
        <v>1</v>
      </c>
      <c r="O28" s="30">
        <f t="shared" si="12"/>
        <v>1</v>
      </c>
      <c r="P28" s="23">
        <v>19</v>
      </c>
      <c r="Q28" s="22"/>
      <c r="R28" s="22"/>
      <c r="S28" s="22"/>
      <c r="T28" s="22">
        <f t="shared" si="0"/>
        <v>19</v>
      </c>
      <c r="U28" s="22">
        <v>19</v>
      </c>
      <c r="V28" s="30">
        <f t="shared" si="6"/>
        <v>1</v>
      </c>
      <c r="W28" s="23">
        <v>32</v>
      </c>
      <c r="X28" s="23">
        <v>32</v>
      </c>
      <c r="Y28" s="30">
        <f t="shared" si="7"/>
        <v>1</v>
      </c>
      <c r="Z28" s="30">
        <f t="shared" si="8"/>
        <v>8</v>
      </c>
    </row>
    <row r="29" spans="1:26" s="11" customFormat="1" ht="30" customHeight="1" x14ac:dyDescent="0.25">
      <c r="A29" s="8" t="s">
        <v>16</v>
      </c>
      <c r="B29" s="9">
        <v>8</v>
      </c>
      <c r="C29" s="10" t="s">
        <v>156</v>
      </c>
      <c r="D29" s="28" t="s">
        <v>162</v>
      </c>
      <c r="E29" s="30">
        <f t="shared" si="1"/>
        <v>3</v>
      </c>
      <c r="F29" s="23">
        <v>100</v>
      </c>
      <c r="G29" s="23">
        <v>111</v>
      </c>
      <c r="H29" s="23">
        <v>13</v>
      </c>
      <c r="I29" s="23">
        <v>9</v>
      </c>
      <c r="J29" s="21">
        <f t="shared" si="2"/>
        <v>233</v>
      </c>
      <c r="K29" s="23">
        <v>233</v>
      </c>
      <c r="L29" s="23">
        <v>233</v>
      </c>
      <c r="M29" s="30">
        <f t="shared" si="3"/>
        <v>1</v>
      </c>
      <c r="N29" s="30">
        <f t="shared" si="11"/>
        <v>1</v>
      </c>
      <c r="O29" s="30">
        <f t="shared" si="12"/>
        <v>1</v>
      </c>
      <c r="P29" s="23">
        <v>11</v>
      </c>
      <c r="Q29" s="22"/>
      <c r="R29" s="22"/>
      <c r="S29" s="22"/>
      <c r="T29" s="22">
        <f t="shared" si="0"/>
        <v>11</v>
      </c>
      <c r="U29" s="22">
        <v>11</v>
      </c>
      <c r="V29" s="30">
        <f t="shared" si="6"/>
        <v>1</v>
      </c>
      <c r="W29" s="23">
        <v>21</v>
      </c>
      <c r="X29" s="23">
        <v>21</v>
      </c>
      <c r="Y29" s="30">
        <f t="shared" si="7"/>
        <v>1</v>
      </c>
      <c r="Z29" s="30">
        <f t="shared" si="8"/>
        <v>8</v>
      </c>
    </row>
    <row r="30" spans="1:26" s="11" customFormat="1" ht="30" customHeight="1" x14ac:dyDescent="0.25">
      <c r="A30" s="8" t="s">
        <v>16</v>
      </c>
      <c r="B30" s="9">
        <v>9</v>
      </c>
      <c r="C30" s="10" t="s">
        <v>157</v>
      </c>
      <c r="D30" s="28" t="s">
        <v>162</v>
      </c>
      <c r="E30" s="30">
        <f t="shared" si="1"/>
        <v>3</v>
      </c>
      <c r="F30" s="23">
        <v>50</v>
      </c>
      <c r="G30" s="23">
        <v>69</v>
      </c>
      <c r="H30" s="23">
        <v>10</v>
      </c>
      <c r="I30" s="23"/>
      <c r="J30" s="21">
        <f t="shared" si="2"/>
        <v>129</v>
      </c>
      <c r="K30" s="23">
        <v>129</v>
      </c>
      <c r="L30" s="23">
        <v>129</v>
      </c>
      <c r="M30" s="30">
        <f t="shared" si="3"/>
        <v>1</v>
      </c>
      <c r="N30" s="30">
        <f t="shared" si="11"/>
        <v>1</v>
      </c>
      <c r="O30" s="30">
        <f t="shared" si="12"/>
        <v>1</v>
      </c>
      <c r="P30" s="23">
        <v>11</v>
      </c>
      <c r="Q30" s="22"/>
      <c r="R30" s="22"/>
      <c r="S30" s="22"/>
      <c r="T30" s="22">
        <f t="shared" si="0"/>
        <v>11</v>
      </c>
      <c r="U30" s="22">
        <v>11</v>
      </c>
      <c r="V30" s="30">
        <f t="shared" si="6"/>
        <v>1</v>
      </c>
      <c r="W30" s="23">
        <v>17</v>
      </c>
      <c r="X30" s="23">
        <v>17</v>
      </c>
      <c r="Y30" s="30">
        <f t="shared" si="7"/>
        <v>1</v>
      </c>
      <c r="Z30" s="30">
        <f t="shared" si="8"/>
        <v>8</v>
      </c>
    </row>
    <row r="31" spans="1:26" s="11" customFormat="1" ht="30" customHeight="1" x14ac:dyDescent="0.25">
      <c r="A31" s="8" t="s">
        <v>17</v>
      </c>
      <c r="B31" s="9">
        <v>1</v>
      </c>
      <c r="C31" s="36" t="s">
        <v>201</v>
      </c>
      <c r="D31" s="28" t="s">
        <v>162</v>
      </c>
      <c r="E31" s="30">
        <f t="shared" si="1"/>
        <v>3</v>
      </c>
      <c r="F31" s="23">
        <v>267</v>
      </c>
      <c r="G31" s="23">
        <v>369</v>
      </c>
      <c r="H31" s="23">
        <v>80</v>
      </c>
      <c r="I31" s="23">
        <v>6</v>
      </c>
      <c r="J31" s="21">
        <f t="shared" si="2"/>
        <v>722</v>
      </c>
      <c r="K31" s="23">
        <v>722</v>
      </c>
      <c r="L31" s="23">
        <v>722</v>
      </c>
      <c r="M31" s="30">
        <f t="shared" si="3"/>
        <v>1</v>
      </c>
      <c r="N31" s="30">
        <f t="shared" ref="N31:N42" si="13">IF(L31=K31,1,0)</f>
        <v>1</v>
      </c>
      <c r="O31" s="30">
        <f t="shared" ref="O31:O42" si="14">IF(J31=L31,1,0)</f>
        <v>1</v>
      </c>
      <c r="P31" s="23">
        <v>26</v>
      </c>
      <c r="Q31" s="22"/>
      <c r="R31" s="22"/>
      <c r="S31" s="22"/>
      <c r="T31" s="22">
        <f t="shared" si="0"/>
        <v>26</v>
      </c>
      <c r="U31" s="22">
        <v>26</v>
      </c>
      <c r="V31" s="30">
        <f t="shared" si="6"/>
        <v>1</v>
      </c>
      <c r="W31" s="24">
        <v>39</v>
      </c>
      <c r="X31" s="22">
        <v>39</v>
      </c>
      <c r="Y31" s="30">
        <f t="shared" si="7"/>
        <v>1</v>
      </c>
      <c r="Z31" s="30">
        <f t="shared" si="8"/>
        <v>8</v>
      </c>
    </row>
    <row r="32" spans="1:26" s="11" customFormat="1" ht="30" customHeight="1" x14ac:dyDescent="0.25">
      <c r="A32" s="8" t="s">
        <v>17</v>
      </c>
      <c r="B32" s="9">
        <v>2</v>
      </c>
      <c r="C32" s="36" t="s">
        <v>202</v>
      </c>
      <c r="D32" s="28" t="s">
        <v>162</v>
      </c>
      <c r="E32" s="30">
        <f t="shared" si="1"/>
        <v>3</v>
      </c>
      <c r="F32" s="23">
        <v>260</v>
      </c>
      <c r="G32" s="23">
        <v>378</v>
      </c>
      <c r="H32" s="23">
        <v>140</v>
      </c>
      <c r="I32" s="23">
        <v>7</v>
      </c>
      <c r="J32" s="21">
        <f t="shared" si="2"/>
        <v>785</v>
      </c>
      <c r="K32" s="21">
        <v>785</v>
      </c>
      <c r="L32" s="23">
        <v>785</v>
      </c>
      <c r="M32" s="30">
        <f t="shared" si="3"/>
        <v>1</v>
      </c>
      <c r="N32" s="30">
        <f t="shared" si="13"/>
        <v>1</v>
      </c>
      <c r="O32" s="30">
        <f t="shared" si="14"/>
        <v>1</v>
      </c>
      <c r="P32" s="23">
        <v>27</v>
      </c>
      <c r="Q32" s="22">
        <v>3</v>
      </c>
      <c r="R32" s="22"/>
      <c r="S32" s="22"/>
      <c r="T32" s="22">
        <f t="shared" si="0"/>
        <v>30</v>
      </c>
      <c r="U32" s="22">
        <v>30</v>
      </c>
      <c r="V32" s="30">
        <f t="shared" si="6"/>
        <v>1</v>
      </c>
      <c r="W32" s="22">
        <v>42</v>
      </c>
      <c r="X32" s="22">
        <v>42</v>
      </c>
      <c r="Y32" s="30">
        <f t="shared" si="7"/>
        <v>1</v>
      </c>
      <c r="Z32" s="30">
        <f t="shared" si="8"/>
        <v>8</v>
      </c>
    </row>
    <row r="33" spans="1:26" s="11" customFormat="1" ht="30" customHeight="1" x14ac:dyDescent="0.25">
      <c r="A33" s="8" t="s">
        <v>17</v>
      </c>
      <c r="B33" s="9">
        <v>3</v>
      </c>
      <c r="C33" s="37" t="s">
        <v>214</v>
      </c>
      <c r="D33" s="28" t="s">
        <v>162</v>
      </c>
      <c r="E33" s="30">
        <f t="shared" si="1"/>
        <v>3</v>
      </c>
      <c r="F33" s="23">
        <v>159</v>
      </c>
      <c r="G33" s="23">
        <v>141</v>
      </c>
      <c r="H33" s="23">
        <v>40</v>
      </c>
      <c r="I33" s="23">
        <v>8</v>
      </c>
      <c r="J33" s="21">
        <f t="shared" si="2"/>
        <v>348</v>
      </c>
      <c r="K33" s="23">
        <v>348</v>
      </c>
      <c r="L33" s="23">
        <v>348</v>
      </c>
      <c r="M33" s="30">
        <f t="shared" si="3"/>
        <v>1</v>
      </c>
      <c r="N33" s="30">
        <f t="shared" si="13"/>
        <v>1</v>
      </c>
      <c r="O33" s="30">
        <f t="shared" si="14"/>
        <v>1</v>
      </c>
      <c r="P33" s="23">
        <v>13</v>
      </c>
      <c r="Q33" s="22"/>
      <c r="R33" s="22"/>
      <c r="S33" s="22"/>
      <c r="T33" s="22">
        <f t="shared" si="0"/>
        <v>13</v>
      </c>
      <c r="U33" s="22">
        <v>13</v>
      </c>
      <c r="V33" s="30">
        <f t="shared" si="6"/>
        <v>1</v>
      </c>
      <c r="W33" s="22">
        <v>23</v>
      </c>
      <c r="X33" s="22">
        <v>23</v>
      </c>
      <c r="Y33" s="30">
        <f t="shared" si="7"/>
        <v>1</v>
      </c>
      <c r="Z33" s="30">
        <f t="shared" si="8"/>
        <v>8</v>
      </c>
    </row>
    <row r="34" spans="1:26" s="11" customFormat="1" ht="30" customHeight="1" x14ac:dyDescent="0.25">
      <c r="A34" s="8" t="s">
        <v>17</v>
      </c>
      <c r="B34" s="9">
        <v>4</v>
      </c>
      <c r="C34" s="36" t="s">
        <v>203</v>
      </c>
      <c r="D34" s="28" t="s">
        <v>162</v>
      </c>
      <c r="E34" s="30">
        <f t="shared" si="1"/>
        <v>3</v>
      </c>
      <c r="F34" s="23">
        <v>386</v>
      </c>
      <c r="G34" s="23">
        <v>445</v>
      </c>
      <c r="H34" s="23">
        <v>95</v>
      </c>
      <c r="I34" s="23">
        <v>7</v>
      </c>
      <c r="J34" s="21">
        <f t="shared" si="2"/>
        <v>933</v>
      </c>
      <c r="K34" s="23">
        <v>933</v>
      </c>
      <c r="L34" s="23">
        <v>933</v>
      </c>
      <c r="M34" s="30">
        <f t="shared" si="3"/>
        <v>1</v>
      </c>
      <c r="N34" s="30">
        <f t="shared" si="13"/>
        <v>1</v>
      </c>
      <c r="O34" s="30">
        <f t="shared" si="14"/>
        <v>1</v>
      </c>
      <c r="P34" s="23">
        <v>36</v>
      </c>
      <c r="Q34" s="22"/>
      <c r="R34" s="22"/>
      <c r="S34" s="22"/>
      <c r="T34" s="22">
        <f t="shared" si="0"/>
        <v>36</v>
      </c>
      <c r="U34" s="22">
        <v>36</v>
      </c>
      <c r="V34" s="30">
        <f t="shared" si="6"/>
        <v>1</v>
      </c>
      <c r="W34" s="22">
        <v>50</v>
      </c>
      <c r="X34" s="22">
        <v>50</v>
      </c>
      <c r="Y34" s="30">
        <f t="shared" si="7"/>
        <v>1</v>
      </c>
      <c r="Z34" s="30">
        <f t="shared" si="8"/>
        <v>8</v>
      </c>
    </row>
    <row r="35" spans="1:26" s="11" customFormat="1" ht="30" customHeight="1" x14ac:dyDescent="0.25">
      <c r="A35" s="8" t="s">
        <v>17</v>
      </c>
      <c r="B35" s="9">
        <v>5</v>
      </c>
      <c r="C35" s="36" t="s">
        <v>204</v>
      </c>
      <c r="D35" s="28" t="s">
        <v>162</v>
      </c>
      <c r="E35" s="30">
        <f t="shared" si="1"/>
        <v>3</v>
      </c>
      <c r="F35" s="23">
        <v>177</v>
      </c>
      <c r="G35" s="23"/>
      <c r="H35" s="23"/>
      <c r="I35" s="23">
        <v>4</v>
      </c>
      <c r="J35" s="21">
        <f t="shared" si="2"/>
        <v>181</v>
      </c>
      <c r="K35" s="23">
        <v>181</v>
      </c>
      <c r="L35" s="23">
        <v>181</v>
      </c>
      <c r="M35" s="30">
        <f t="shared" si="3"/>
        <v>1</v>
      </c>
      <c r="N35" s="30">
        <f t="shared" si="13"/>
        <v>1</v>
      </c>
      <c r="O35" s="30">
        <f t="shared" si="14"/>
        <v>1</v>
      </c>
      <c r="P35" s="23">
        <v>7</v>
      </c>
      <c r="Q35" s="22"/>
      <c r="R35" s="22"/>
      <c r="S35" s="22"/>
      <c r="T35" s="22">
        <f t="shared" si="0"/>
        <v>7</v>
      </c>
      <c r="U35" s="22">
        <v>7</v>
      </c>
      <c r="V35" s="30">
        <f t="shared" si="6"/>
        <v>1</v>
      </c>
      <c r="W35" s="22">
        <v>10</v>
      </c>
      <c r="X35" s="22">
        <v>10</v>
      </c>
      <c r="Y35" s="30">
        <f t="shared" si="7"/>
        <v>1</v>
      </c>
      <c r="Z35" s="30">
        <f t="shared" si="8"/>
        <v>8</v>
      </c>
    </row>
    <row r="36" spans="1:26" s="11" customFormat="1" ht="30" customHeight="1" x14ac:dyDescent="0.25">
      <c r="A36" s="8" t="s">
        <v>17</v>
      </c>
      <c r="B36" s="9">
        <v>6</v>
      </c>
      <c r="C36" s="36" t="s">
        <v>205</v>
      </c>
      <c r="D36" s="28" t="s">
        <v>162</v>
      </c>
      <c r="E36" s="30">
        <f t="shared" si="1"/>
        <v>3</v>
      </c>
      <c r="F36" s="23">
        <v>362</v>
      </c>
      <c r="G36" s="23">
        <v>481</v>
      </c>
      <c r="H36" s="23">
        <v>93</v>
      </c>
      <c r="I36" s="23">
        <v>2</v>
      </c>
      <c r="J36" s="21">
        <f t="shared" si="2"/>
        <v>938</v>
      </c>
      <c r="K36" s="23">
        <v>938</v>
      </c>
      <c r="L36" s="23">
        <v>938</v>
      </c>
      <c r="M36" s="30">
        <f t="shared" si="3"/>
        <v>1</v>
      </c>
      <c r="N36" s="30">
        <f t="shared" si="13"/>
        <v>1</v>
      </c>
      <c r="O36" s="30">
        <f t="shared" si="14"/>
        <v>1</v>
      </c>
      <c r="P36" s="23">
        <v>36</v>
      </c>
      <c r="Q36" s="22"/>
      <c r="R36" s="22"/>
      <c r="S36" s="22"/>
      <c r="T36" s="22">
        <f t="shared" si="0"/>
        <v>36</v>
      </c>
      <c r="U36" s="22">
        <v>36</v>
      </c>
      <c r="V36" s="30">
        <f t="shared" si="6"/>
        <v>1</v>
      </c>
      <c r="W36" s="22">
        <v>46</v>
      </c>
      <c r="X36" s="22">
        <v>46</v>
      </c>
      <c r="Y36" s="30">
        <f t="shared" si="7"/>
        <v>1</v>
      </c>
      <c r="Z36" s="30">
        <f t="shared" si="8"/>
        <v>8</v>
      </c>
    </row>
    <row r="37" spans="1:26" s="11" customFormat="1" ht="30" customHeight="1" x14ac:dyDescent="0.25">
      <c r="A37" s="8" t="s">
        <v>17</v>
      </c>
      <c r="B37" s="9">
        <v>7</v>
      </c>
      <c r="C37" s="36" t="s">
        <v>206</v>
      </c>
      <c r="D37" s="28" t="s">
        <v>162</v>
      </c>
      <c r="E37" s="30">
        <f t="shared" si="1"/>
        <v>3</v>
      </c>
      <c r="F37" s="23">
        <v>57</v>
      </c>
      <c r="G37" s="23">
        <v>55</v>
      </c>
      <c r="H37" s="23">
        <v>19</v>
      </c>
      <c r="I37" s="23">
        <v>2</v>
      </c>
      <c r="J37" s="21">
        <f t="shared" si="2"/>
        <v>133</v>
      </c>
      <c r="K37" s="23">
        <v>133</v>
      </c>
      <c r="L37" s="23">
        <v>133</v>
      </c>
      <c r="M37" s="30">
        <f t="shared" si="3"/>
        <v>1</v>
      </c>
      <c r="N37" s="30">
        <f t="shared" si="13"/>
        <v>1</v>
      </c>
      <c r="O37" s="30">
        <f t="shared" si="14"/>
        <v>1</v>
      </c>
      <c r="P37" s="23">
        <v>11</v>
      </c>
      <c r="Q37" s="22"/>
      <c r="R37" s="22"/>
      <c r="S37" s="22"/>
      <c r="T37" s="22">
        <f t="shared" si="0"/>
        <v>11</v>
      </c>
      <c r="U37" s="22">
        <v>11</v>
      </c>
      <c r="V37" s="30">
        <f t="shared" si="6"/>
        <v>1</v>
      </c>
      <c r="W37" s="22">
        <v>19</v>
      </c>
      <c r="X37" s="22">
        <v>19</v>
      </c>
      <c r="Y37" s="30">
        <f t="shared" si="7"/>
        <v>1</v>
      </c>
      <c r="Z37" s="30">
        <f t="shared" si="8"/>
        <v>8</v>
      </c>
    </row>
    <row r="38" spans="1:26" s="11" customFormat="1" ht="30" customHeight="1" x14ac:dyDescent="0.25">
      <c r="A38" s="8" t="s">
        <v>17</v>
      </c>
      <c r="B38" s="9">
        <v>8</v>
      </c>
      <c r="C38" s="36" t="s">
        <v>207</v>
      </c>
      <c r="D38" s="28" t="s">
        <v>162</v>
      </c>
      <c r="E38" s="30">
        <f t="shared" si="1"/>
        <v>3</v>
      </c>
      <c r="F38" s="23">
        <v>109</v>
      </c>
      <c r="G38" s="23">
        <v>122</v>
      </c>
      <c r="H38" s="23">
        <v>19</v>
      </c>
      <c r="I38" s="23">
        <v>3</v>
      </c>
      <c r="J38" s="21">
        <f t="shared" si="2"/>
        <v>253</v>
      </c>
      <c r="K38" s="23">
        <v>253</v>
      </c>
      <c r="L38" s="23">
        <v>253</v>
      </c>
      <c r="M38" s="30">
        <f t="shared" si="3"/>
        <v>1</v>
      </c>
      <c r="N38" s="30">
        <f t="shared" si="13"/>
        <v>1</v>
      </c>
      <c r="O38" s="30">
        <f t="shared" si="14"/>
        <v>1</v>
      </c>
      <c r="P38" s="23">
        <v>12</v>
      </c>
      <c r="Q38" s="22"/>
      <c r="R38" s="22"/>
      <c r="S38" s="22"/>
      <c r="T38" s="22">
        <f t="shared" si="0"/>
        <v>12</v>
      </c>
      <c r="U38" s="22">
        <v>12</v>
      </c>
      <c r="V38" s="30">
        <f t="shared" si="6"/>
        <v>1</v>
      </c>
      <c r="W38" s="24">
        <v>21</v>
      </c>
      <c r="X38" s="22">
        <v>21</v>
      </c>
      <c r="Y38" s="30">
        <f t="shared" si="7"/>
        <v>1</v>
      </c>
      <c r="Z38" s="30">
        <f t="shared" si="8"/>
        <v>8</v>
      </c>
    </row>
    <row r="39" spans="1:26" s="11" customFormat="1" ht="30" customHeight="1" x14ac:dyDescent="0.25">
      <c r="A39" s="8" t="s">
        <v>17</v>
      </c>
      <c r="B39" s="9">
        <v>9</v>
      </c>
      <c r="C39" s="36" t="s">
        <v>208</v>
      </c>
      <c r="D39" s="28" t="s">
        <v>162</v>
      </c>
      <c r="E39" s="30">
        <f t="shared" si="1"/>
        <v>3</v>
      </c>
      <c r="F39" s="23">
        <v>54</v>
      </c>
      <c r="G39" s="23">
        <v>62</v>
      </c>
      <c r="H39" s="23">
        <v>11</v>
      </c>
      <c r="I39" s="23"/>
      <c r="J39" s="21">
        <f t="shared" si="2"/>
        <v>127</v>
      </c>
      <c r="K39" s="23">
        <v>127</v>
      </c>
      <c r="L39" s="23">
        <v>127</v>
      </c>
      <c r="M39" s="30">
        <f t="shared" si="3"/>
        <v>1</v>
      </c>
      <c r="N39" s="30">
        <f t="shared" si="13"/>
        <v>1</v>
      </c>
      <c r="O39" s="30">
        <f t="shared" si="14"/>
        <v>1</v>
      </c>
      <c r="P39" s="23">
        <v>11</v>
      </c>
      <c r="Q39" s="22"/>
      <c r="R39" s="22"/>
      <c r="S39" s="22"/>
      <c r="T39" s="22">
        <f t="shared" si="0"/>
        <v>11</v>
      </c>
      <c r="U39" s="22">
        <v>11</v>
      </c>
      <c r="V39" s="30">
        <f t="shared" si="6"/>
        <v>1</v>
      </c>
      <c r="W39" s="22">
        <v>16</v>
      </c>
      <c r="X39" s="24">
        <v>16</v>
      </c>
      <c r="Y39" s="30">
        <f t="shared" si="7"/>
        <v>1</v>
      </c>
      <c r="Z39" s="30">
        <f t="shared" si="8"/>
        <v>8</v>
      </c>
    </row>
    <row r="40" spans="1:26" s="11" customFormat="1" ht="30" customHeight="1" x14ac:dyDescent="0.25">
      <c r="A40" s="8" t="s">
        <v>17</v>
      </c>
      <c r="B40" s="9">
        <v>10</v>
      </c>
      <c r="C40" s="36" t="s">
        <v>209</v>
      </c>
      <c r="D40" s="28" t="s">
        <v>162</v>
      </c>
      <c r="E40" s="30">
        <f t="shared" si="1"/>
        <v>3</v>
      </c>
      <c r="F40" s="23">
        <v>57</v>
      </c>
      <c r="G40" s="23">
        <v>86</v>
      </c>
      <c r="H40" s="23">
        <v>18</v>
      </c>
      <c r="I40" s="23">
        <v>1</v>
      </c>
      <c r="J40" s="21">
        <f t="shared" si="2"/>
        <v>162</v>
      </c>
      <c r="K40" s="23">
        <v>162</v>
      </c>
      <c r="L40" s="23">
        <v>162</v>
      </c>
      <c r="M40" s="30">
        <f t="shared" si="3"/>
        <v>1</v>
      </c>
      <c r="N40" s="30">
        <f t="shared" si="13"/>
        <v>1</v>
      </c>
      <c r="O40" s="30">
        <f t="shared" si="14"/>
        <v>1</v>
      </c>
      <c r="P40" s="23">
        <v>11</v>
      </c>
      <c r="Q40" s="22"/>
      <c r="R40" s="22"/>
      <c r="S40" s="22"/>
      <c r="T40" s="22">
        <f t="shared" si="0"/>
        <v>11</v>
      </c>
      <c r="U40" s="22">
        <v>11</v>
      </c>
      <c r="V40" s="30">
        <f t="shared" si="6"/>
        <v>1</v>
      </c>
      <c r="W40" s="22">
        <v>16</v>
      </c>
      <c r="X40" s="22">
        <v>16</v>
      </c>
      <c r="Y40" s="30">
        <f t="shared" si="7"/>
        <v>1</v>
      </c>
      <c r="Z40" s="30">
        <f t="shared" si="8"/>
        <v>8</v>
      </c>
    </row>
    <row r="41" spans="1:26" s="11" customFormat="1" ht="30" customHeight="1" x14ac:dyDescent="0.25">
      <c r="A41" s="8" t="s">
        <v>17</v>
      </c>
      <c r="B41" s="9">
        <v>11</v>
      </c>
      <c r="C41" s="36" t="s">
        <v>210</v>
      </c>
      <c r="D41" s="28" t="s">
        <v>162</v>
      </c>
      <c r="E41" s="30">
        <f t="shared" si="1"/>
        <v>3</v>
      </c>
      <c r="F41" s="23">
        <v>19</v>
      </c>
      <c r="G41" s="23">
        <v>29</v>
      </c>
      <c r="H41" s="23">
        <v>5</v>
      </c>
      <c r="I41" s="23"/>
      <c r="J41" s="21">
        <f t="shared" si="2"/>
        <v>53</v>
      </c>
      <c r="K41" s="23">
        <v>53</v>
      </c>
      <c r="L41" s="23">
        <v>53</v>
      </c>
      <c r="M41" s="30">
        <f t="shared" si="3"/>
        <v>1</v>
      </c>
      <c r="N41" s="30">
        <f t="shared" si="13"/>
        <v>1</v>
      </c>
      <c r="O41" s="30">
        <f t="shared" si="14"/>
        <v>1</v>
      </c>
      <c r="P41" s="23">
        <v>8</v>
      </c>
      <c r="Q41" s="22"/>
      <c r="R41" s="22"/>
      <c r="S41" s="22"/>
      <c r="T41" s="22">
        <f t="shared" si="0"/>
        <v>8</v>
      </c>
      <c r="U41" s="24">
        <v>8</v>
      </c>
      <c r="V41" s="30">
        <f t="shared" si="6"/>
        <v>1</v>
      </c>
      <c r="W41" s="22">
        <v>10</v>
      </c>
      <c r="X41" s="22">
        <v>10</v>
      </c>
      <c r="Y41" s="30">
        <f t="shared" si="7"/>
        <v>1</v>
      </c>
      <c r="Z41" s="30">
        <f t="shared" si="8"/>
        <v>8</v>
      </c>
    </row>
    <row r="42" spans="1:26" s="11" customFormat="1" ht="30" customHeight="1" x14ac:dyDescent="0.25">
      <c r="A42" s="8" t="s">
        <v>17</v>
      </c>
      <c r="B42" s="9">
        <v>12</v>
      </c>
      <c r="C42" s="36" t="s">
        <v>211</v>
      </c>
      <c r="D42" s="28" t="s">
        <v>162</v>
      </c>
      <c r="E42" s="30">
        <f t="shared" si="1"/>
        <v>3</v>
      </c>
      <c r="F42" s="23">
        <v>49</v>
      </c>
      <c r="G42" s="23">
        <v>57</v>
      </c>
      <c r="H42" s="23">
        <v>13</v>
      </c>
      <c r="I42" s="23"/>
      <c r="J42" s="21">
        <f t="shared" si="2"/>
        <v>119</v>
      </c>
      <c r="K42" s="23">
        <v>119</v>
      </c>
      <c r="L42" s="23">
        <v>119</v>
      </c>
      <c r="M42" s="30">
        <f t="shared" si="3"/>
        <v>1</v>
      </c>
      <c r="N42" s="30">
        <f t="shared" si="13"/>
        <v>1</v>
      </c>
      <c r="O42" s="30">
        <f t="shared" si="14"/>
        <v>1</v>
      </c>
      <c r="P42" s="23">
        <v>11</v>
      </c>
      <c r="Q42" s="22"/>
      <c r="R42" s="22"/>
      <c r="S42" s="22"/>
      <c r="T42" s="22">
        <f t="shared" si="0"/>
        <v>11</v>
      </c>
      <c r="U42" s="22">
        <v>11</v>
      </c>
      <c r="V42" s="30">
        <f t="shared" si="6"/>
        <v>1</v>
      </c>
      <c r="W42" s="22">
        <v>14</v>
      </c>
      <c r="X42" s="22">
        <v>14</v>
      </c>
      <c r="Y42" s="30">
        <f t="shared" si="7"/>
        <v>1</v>
      </c>
      <c r="Z42" s="30">
        <f t="shared" si="8"/>
        <v>8</v>
      </c>
    </row>
    <row r="43" spans="1:26" s="11" customFormat="1" ht="30" customHeight="1" x14ac:dyDescent="0.25">
      <c r="A43" s="39" t="s">
        <v>18</v>
      </c>
      <c r="B43" s="9">
        <v>1</v>
      </c>
      <c r="C43" s="10" t="s">
        <v>158</v>
      </c>
      <c r="D43" s="38" t="s">
        <v>197</v>
      </c>
      <c r="E43" s="30">
        <f t="shared" si="1"/>
        <v>0</v>
      </c>
      <c r="F43" s="23">
        <v>157</v>
      </c>
      <c r="G43" s="23">
        <v>173</v>
      </c>
      <c r="H43" s="23">
        <v>31</v>
      </c>
      <c r="I43" s="23"/>
      <c r="J43" s="21">
        <f t="shared" si="2"/>
        <v>361</v>
      </c>
      <c r="K43" s="23">
        <v>361</v>
      </c>
      <c r="L43" s="23">
        <v>361</v>
      </c>
      <c r="M43" s="30">
        <f t="shared" si="3"/>
        <v>1</v>
      </c>
      <c r="N43" s="30">
        <f t="shared" ref="N43:N46" si="15">IF(L43=K43,1,0)</f>
        <v>1</v>
      </c>
      <c r="O43" s="30">
        <f t="shared" ref="O43:O46" si="16">IF(J43=L43,1,0)</f>
        <v>1</v>
      </c>
      <c r="P43" s="23">
        <v>20</v>
      </c>
      <c r="Q43" s="22"/>
      <c r="R43" s="22"/>
      <c r="S43" s="22"/>
      <c r="T43" s="22">
        <f t="shared" si="0"/>
        <v>20</v>
      </c>
      <c r="U43" s="22">
        <v>20</v>
      </c>
      <c r="V43" s="30">
        <f t="shared" si="6"/>
        <v>1</v>
      </c>
      <c r="W43" s="26">
        <v>22</v>
      </c>
      <c r="X43" s="22">
        <v>22</v>
      </c>
      <c r="Y43" s="30">
        <f t="shared" si="7"/>
        <v>1</v>
      </c>
      <c r="Z43" s="30">
        <f t="shared" si="8"/>
        <v>5</v>
      </c>
    </row>
    <row r="44" spans="1:26" s="11" customFormat="1" ht="30" customHeight="1" x14ac:dyDescent="0.25">
      <c r="A44" s="39" t="s">
        <v>18</v>
      </c>
      <c r="B44" s="9">
        <v>2</v>
      </c>
      <c r="C44" s="10" t="s">
        <v>159</v>
      </c>
      <c r="D44" s="38" t="s">
        <v>197</v>
      </c>
      <c r="E44" s="30">
        <f t="shared" si="1"/>
        <v>0</v>
      </c>
      <c r="F44" s="23">
        <v>43</v>
      </c>
      <c r="G44" s="23">
        <v>25</v>
      </c>
      <c r="H44" s="23">
        <v>10</v>
      </c>
      <c r="I44" s="23"/>
      <c r="J44" s="21">
        <f t="shared" si="2"/>
        <v>78</v>
      </c>
      <c r="K44" s="22">
        <v>78</v>
      </c>
      <c r="L44" s="22">
        <v>78</v>
      </c>
      <c r="M44" s="30">
        <f t="shared" si="3"/>
        <v>1</v>
      </c>
      <c r="N44" s="30">
        <f t="shared" si="15"/>
        <v>1</v>
      </c>
      <c r="O44" s="30">
        <f t="shared" si="16"/>
        <v>1</v>
      </c>
      <c r="P44" s="23">
        <v>11</v>
      </c>
      <c r="Q44" s="22"/>
      <c r="R44" s="22"/>
      <c r="S44" s="22"/>
      <c r="T44" s="22">
        <f t="shared" si="0"/>
        <v>11</v>
      </c>
      <c r="U44" s="24">
        <v>11</v>
      </c>
      <c r="V44" s="30">
        <f t="shared" si="6"/>
        <v>1</v>
      </c>
      <c r="W44" s="23">
        <v>16</v>
      </c>
      <c r="X44" s="22">
        <v>16</v>
      </c>
      <c r="Y44" s="30">
        <f t="shared" si="7"/>
        <v>1</v>
      </c>
      <c r="Z44" s="30">
        <f t="shared" si="8"/>
        <v>5</v>
      </c>
    </row>
    <row r="45" spans="1:26" s="11" customFormat="1" ht="30" customHeight="1" x14ac:dyDescent="0.25">
      <c r="A45" s="39" t="s">
        <v>18</v>
      </c>
      <c r="B45" s="9">
        <v>3</v>
      </c>
      <c r="C45" s="10" t="s">
        <v>160</v>
      </c>
      <c r="D45" s="38" t="s">
        <v>197</v>
      </c>
      <c r="E45" s="30">
        <f t="shared" si="1"/>
        <v>0</v>
      </c>
      <c r="F45" s="22">
        <v>41</v>
      </c>
      <c r="G45" s="22">
        <v>69</v>
      </c>
      <c r="H45" s="22">
        <v>13</v>
      </c>
      <c r="I45" s="22"/>
      <c r="J45" s="21">
        <f t="shared" si="2"/>
        <v>123</v>
      </c>
      <c r="K45" s="22">
        <v>123</v>
      </c>
      <c r="L45" s="22">
        <v>123</v>
      </c>
      <c r="M45" s="30">
        <f t="shared" si="3"/>
        <v>1</v>
      </c>
      <c r="N45" s="30">
        <f t="shared" si="15"/>
        <v>1</v>
      </c>
      <c r="O45" s="30">
        <f t="shared" si="16"/>
        <v>1</v>
      </c>
      <c r="P45" s="22">
        <v>11</v>
      </c>
      <c r="Q45" s="22"/>
      <c r="R45" s="22"/>
      <c r="S45" s="22"/>
      <c r="T45" s="22">
        <f t="shared" si="0"/>
        <v>11</v>
      </c>
      <c r="U45" s="24">
        <v>11</v>
      </c>
      <c r="V45" s="30">
        <f t="shared" si="6"/>
        <v>1</v>
      </c>
      <c r="W45" s="22">
        <v>16</v>
      </c>
      <c r="X45" s="22">
        <v>16</v>
      </c>
      <c r="Y45" s="30">
        <f t="shared" si="7"/>
        <v>1</v>
      </c>
      <c r="Z45" s="30">
        <f t="shared" si="8"/>
        <v>5</v>
      </c>
    </row>
    <row r="46" spans="1:26" s="11" customFormat="1" ht="30" customHeight="1" x14ac:dyDescent="0.25">
      <c r="A46" s="8" t="s">
        <v>18</v>
      </c>
      <c r="B46" s="9">
        <v>4</v>
      </c>
      <c r="C46" s="10" t="s">
        <v>161</v>
      </c>
      <c r="D46" s="38" t="s">
        <v>197</v>
      </c>
      <c r="E46" s="30">
        <f t="shared" si="1"/>
        <v>0</v>
      </c>
      <c r="F46" s="23">
        <v>138</v>
      </c>
      <c r="G46" s="23">
        <v>99</v>
      </c>
      <c r="H46" s="23">
        <v>15</v>
      </c>
      <c r="I46" s="23">
        <v>1</v>
      </c>
      <c r="J46" s="21">
        <f t="shared" si="2"/>
        <v>253</v>
      </c>
      <c r="K46" s="26">
        <v>253</v>
      </c>
      <c r="L46" s="23">
        <v>253</v>
      </c>
      <c r="M46" s="30">
        <f t="shared" si="3"/>
        <v>1</v>
      </c>
      <c r="N46" s="30">
        <f t="shared" si="15"/>
        <v>1</v>
      </c>
      <c r="O46" s="30">
        <f t="shared" si="16"/>
        <v>1</v>
      </c>
      <c r="P46" s="23">
        <v>14</v>
      </c>
      <c r="Q46" s="24">
        <v>2</v>
      </c>
      <c r="R46" s="24"/>
      <c r="S46" s="24"/>
      <c r="T46" s="24">
        <f t="shared" si="0"/>
        <v>16</v>
      </c>
      <c r="U46" s="24">
        <v>16</v>
      </c>
      <c r="V46" s="30">
        <f t="shared" si="6"/>
        <v>1</v>
      </c>
      <c r="W46" s="23">
        <v>23</v>
      </c>
      <c r="X46" s="22">
        <v>23</v>
      </c>
      <c r="Y46" s="30">
        <f t="shared" si="7"/>
        <v>1</v>
      </c>
      <c r="Z46" s="30">
        <f t="shared" si="8"/>
        <v>5</v>
      </c>
    </row>
    <row r="47" spans="1:26" s="11" customFormat="1" ht="30" customHeight="1" x14ac:dyDescent="0.25">
      <c r="A47" s="8" t="s">
        <v>19</v>
      </c>
      <c r="B47" s="9">
        <v>1</v>
      </c>
      <c r="C47" s="10" t="s">
        <v>32</v>
      </c>
      <c r="D47" s="28" t="s">
        <v>162</v>
      </c>
      <c r="E47" s="30">
        <f t="shared" si="1"/>
        <v>3</v>
      </c>
      <c r="F47" s="23"/>
      <c r="G47" s="23">
        <v>321</v>
      </c>
      <c r="H47" s="23">
        <v>67</v>
      </c>
      <c r="I47" s="23">
        <v>16</v>
      </c>
      <c r="J47" s="21">
        <f t="shared" si="2"/>
        <v>404</v>
      </c>
      <c r="K47" s="26">
        <v>404</v>
      </c>
      <c r="L47" s="23">
        <v>404</v>
      </c>
      <c r="M47" s="30">
        <f t="shared" si="3"/>
        <v>1</v>
      </c>
      <c r="N47" s="30">
        <f t="shared" ref="N47:N51" si="17">IF(L47=K47,1,0)</f>
        <v>1</v>
      </c>
      <c r="O47" s="30">
        <f t="shared" ref="O47:O51" si="18">IF(J47=L47,1,0)</f>
        <v>1</v>
      </c>
      <c r="P47" s="23">
        <v>16</v>
      </c>
      <c r="Q47" s="22"/>
      <c r="R47" s="22">
        <v>1</v>
      </c>
      <c r="S47" s="22">
        <v>5</v>
      </c>
      <c r="T47" s="22">
        <f t="shared" si="0"/>
        <v>22</v>
      </c>
      <c r="U47" s="24">
        <v>22</v>
      </c>
      <c r="V47" s="30">
        <f t="shared" si="6"/>
        <v>1</v>
      </c>
      <c r="W47" s="26">
        <v>25</v>
      </c>
      <c r="X47" s="26">
        <v>25</v>
      </c>
      <c r="Y47" s="30">
        <f t="shared" si="7"/>
        <v>1</v>
      </c>
      <c r="Z47" s="30">
        <f t="shared" si="8"/>
        <v>8</v>
      </c>
    </row>
    <row r="48" spans="1:26" s="11" customFormat="1" ht="30" customHeight="1" x14ac:dyDescent="0.25">
      <c r="A48" s="8" t="s">
        <v>19</v>
      </c>
      <c r="B48" s="9">
        <v>2</v>
      </c>
      <c r="C48" s="36" t="s">
        <v>213</v>
      </c>
      <c r="D48" s="28" t="s">
        <v>162</v>
      </c>
      <c r="E48" s="30">
        <f t="shared" si="1"/>
        <v>3</v>
      </c>
      <c r="F48" s="23">
        <v>267</v>
      </c>
      <c r="G48" s="23"/>
      <c r="H48" s="23">
        <v>4</v>
      </c>
      <c r="I48" s="23"/>
      <c r="J48" s="21">
        <f t="shared" si="2"/>
        <v>271</v>
      </c>
      <c r="K48" s="23">
        <v>271</v>
      </c>
      <c r="L48" s="23">
        <v>271</v>
      </c>
      <c r="M48" s="30">
        <f t="shared" si="3"/>
        <v>1</v>
      </c>
      <c r="N48" s="30">
        <f t="shared" si="17"/>
        <v>1</v>
      </c>
      <c r="O48" s="30">
        <f t="shared" si="18"/>
        <v>1</v>
      </c>
      <c r="P48" s="23">
        <v>12</v>
      </c>
      <c r="Q48" s="22"/>
      <c r="R48" s="22"/>
      <c r="S48" s="22"/>
      <c r="T48" s="22">
        <f t="shared" si="0"/>
        <v>12</v>
      </c>
      <c r="U48" s="24">
        <v>12</v>
      </c>
      <c r="V48" s="30">
        <f t="shared" si="6"/>
        <v>1</v>
      </c>
      <c r="W48" s="26">
        <v>16</v>
      </c>
      <c r="X48" s="26">
        <v>16</v>
      </c>
      <c r="Y48" s="30">
        <f t="shared" si="7"/>
        <v>1</v>
      </c>
      <c r="Z48" s="30">
        <f t="shared" si="8"/>
        <v>8</v>
      </c>
    </row>
    <row r="49" spans="1:26" s="11" customFormat="1" ht="30" customHeight="1" x14ac:dyDescent="0.25">
      <c r="A49" s="8" t="s">
        <v>19</v>
      </c>
      <c r="B49" s="9">
        <v>3</v>
      </c>
      <c r="C49" s="10" t="s">
        <v>33</v>
      </c>
      <c r="D49" s="28" t="s">
        <v>162</v>
      </c>
      <c r="E49" s="30">
        <f t="shared" si="1"/>
        <v>3</v>
      </c>
      <c r="F49" s="23">
        <v>13</v>
      </c>
      <c r="G49" s="23">
        <v>20</v>
      </c>
      <c r="H49" s="23"/>
      <c r="I49" s="23"/>
      <c r="J49" s="21">
        <f t="shared" si="2"/>
        <v>33</v>
      </c>
      <c r="K49" s="23">
        <v>33</v>
      </c>
      <c r="L49" s="23">
        <v>33</v>
      </c>
      <c r="M49" s="30">
        <f t="shared" si="3"/>
        <v>1</v>
      </c>
      <c r="N49" s="30">
        <f t="shared" si="17"/>
        <v>1</v>
      </c>
      <c r="O49" s="30">
        <f t="shared" si="18"/>
        <v>1</v>
      </c>
      <c r="P49" s="23">
        <v>7</v>
      </c>
      <c r="Q49" s="22"/>
      <c r="R49" s="22"/>
      <c r="S49" s="22"/>
      <c r="T49" s="22">
        <f t="shared" si="0"/>
        <v>7</v>
      </c>
      <c r="U49" s="24">
        <v>7</v>
      </c>
      <c r="V49" s="30">
        <f t="shared" si="6"/>
        <v>1</v>
      </c>
      <c r="W49" s="26">
        <v>9</v>
      </c>
      <c r="X49" s="26">
        <v>9</v>
      </c>
      <c r="Y49" s="30">
        <f t="shared" si="7"/>
        <v>1</v>
      </c>
      <c r="Z49" s="30">
        <f t="shared" si="8"/>
        <v>8</v>
      </c>
    </row>
    <row r="50" spans="1:26" s="11" customFormat="1" ht="30" customHeight="1" x14ac:dyDescent="0.25">
      <c r="A50" s="8" t="s">
        <v>19</v>
      </c>
      <c r="B50" s="9">
        <v>4</v>
      </c>
      <c r="C50" s="10" t="s">
        <v>34</v>
      </c>
      <c r="D50" s="28" t="s">
        <v>162</v>
      </c>
      <c r="E50" s="30">
        <f t="shared" si="1"/>
        <v>3</v>
      </c>
      <c r="F50" s="23">
        <v>19</v>
      </c>
      <c r="G50" s="23">
        <v>23</v>
      </c>
      <c r="H50" s="23">
        <v>11</v>
      </c>
      <c r="I50" s="23"/>
      <c r="J50" s="21">
        <f t="shared" si="2"/>
        <v>53</v>
      </c>
      <c r="K50" s="23">
        <v>53</v>
      </c>
      <c r="L50" s="23">
        <v>53</v>
      </c>
      <c r="M50" s="30">
        <f t="shared" si="3"/>
        <v>1</v>
      </c>
      <c r="N50" s="30">
        <f t="shared" si="17"/>
        <v>1</v>
      </c>
      <c r="O50" s="30">
        <f t="shared" si="18"/>
        <v>1</v>
      </c>
      <c r="P50" s="23">
        <v>9</v>
      </c>
      <c r="Q50" s="22"/>
      <c r="R50" s="22"/>
      <c r="S50" s="22"/>
      <c r="T50" s="22">
        <f t="shared" si="0"/>
        <v>9</v>
      </c>
      <c r="U50" s="24">
        <v>9</v>
      </c>
      <c r="V50" s="30">
        <f t="shared" si="6"/>
        <v>1</v>
      </c>
      <c r="W50" s="26">
        <v>12</v>
      </c>
      <c r="X50" s="26">
        <v>12</v>
      </c>
      <c r="Y50" s="30">
        <f t="shared" si="7"/>
        <v>1</v>
      </c>
      <c r="Z50" s="30">
        <f t="shared" si="8"/>
        <v>8</v>
      </c>
    </row>
    <row r="51" spans="1:26" s="11" customFormat="1" ht="30" customHeight="1" x14ac:dyDescent="0.25">
      <c r="A51" s="8" t="s">
        <v>19</v>
      </c>
      <c r="B51" s="9">
        <v>5</v>
      </c>
      <c r="C51" s="10" t="s">
        <v>35</v>
      </c>
      <c r="D51" s="28" t="s">
        <v>162</v>
      </c>
      <c r="E51" s="30">
        <f t="shared" si="1"/>
        <v>3</v>
      </c>
      <c r="F51" s="23">
        <v>5</v>
      </c>
      <c r="G51" s="23"/>
      <c r="H51" s="23"/>
      <c r="I51" s="23"/>
      <c r="J51" s="21">
        <f t="shared" si="2"/>
        <v>5</v>
      </c>
      <c r="K51" s="23">
        <v>5</v>
      </c>
      <c r="L51" s="23">
        <v>5</v>
      </c>
      <c r="M51" s="30">
        <f t="shared" si="3"/>
        <v>1</v>
      </c>
      <c r="N51" s="30">
        <f t="shared" si="17"/>
        <v>1</v>
      </c>
      <c r="O51" s="30">
        <f t="shared" si="18"/>
        <v>1</v>
      </c>
      <c r="P51" s="23">
        <v>2</v>
      </c>
      <c r="Q51" s="22"/>
      <c r="R51" s="22"/>
      <c r="S51" s="22"/>
      <c r="T51" s="22">
        <f t="shared" si="0"/>
        <v>2</v>
      </c>
      <c r="U51" s="24">
        <v>2</v>
      </c>
      <c r="V51" s="30">
        <f t="shared" si="6"/>
        <v>1</v>
      </c>
      <c r="W51" s="26">
        <v>2</v>
      </c>
      <c r="X51" s="26">
        <v>2</v>
      </c>
      <c r="Y51" s="30">
        <f t="shared" si="7"/>
        <v>1</v>
      </c>
      <c r="Z51" s="30">
        <f t="shared" si="8"/>
        <v>8</v>
      </c>
    </row>
    <row r="52" spans="1:26" s="11" customFormat="1" ht="30" customHeight="1" x14ac:dyDescent="0.25">
      <c r="A52" s="8" t="s">
        <v>20</v>
      </c>
      <c r="B52" s="9">
        <v>1</v>
      </c>
      <c r="C52" s="10" t="s">
        <v>36</v>
      </c>
      <c r="D52" s="28" t="s">
        <v>162</v>
      </c>
      <c r="E52" s="30">
        <f t="shared" si="1"/>
        <v>3</v>
      </c>
      <c r="F52" s="23">
        <v>306</v>
      </c>
      <c r="G52" s="23">
        <v>367</v>
      </c>
      <c r="H52" s="23">
        <v>68</v>
      </c>
      <c r="I52" s="23">
        <v>12</v>
      </c>
      <c r="J52" s="21">
        <f t="shared" si="2"/>
        <v>753</v>
      </c>
      <c r="K52" s="23">
        <v>753</v>
      </c>
      <c r="L52" s="23">
        <v>753</v>
      </c>
      <c r="M52" s="30">
        <f t="shared" si="3"/>
        <v>1</v>
      </c>
      <c r="N52" s="30">
        <f t="shared" ref="N52:N55" si="19">IF(L52=K52,1,0)</f>
        <v>1</v>
      </c>
      <c r="O52" s="30">
        <f t="shared" ref="O52:O55" si="20">IF(J52=L52,1,0)</f>
        <v>1</v>
      </c>
      <c r="P52" s="23">
        <v>30</v>
      </c>
      <c r="Q52" s="22"/>
      <c r="R52" s="22"/>
      <c r="S52" s="22"/>
      <c r="T52" s="22">
        <f t="shared" si="0"/>
        <v>30</v>
      </c>
      <c r="U52" s="22">
        <v>30</v>
      </c>
      <c r="V52" s="30">
        <f t="shared" si="6"/>
        <v>1</v>
      </c>
      <c r="W52" s="22">
        <v>44</v>
      </c>
      <c r="X52" s="22">
        <v>44</v>
      </c>
      <c r="Y52" s="30">
        <f t="shared" si="7"/>
        <v>1</v>
      </c>
      <c r="Z52" s="30">
        <f t="shared" si="8"/>
        <v>8</v>
      </c>
    </row>
    <row r="53" spans="1:26" s="11" customFormat="1" ht="30" customHeight="1" x14ac:dyDescent="0.25">
      <c r="A53" s="8" t="s">
        <v>20</v>
      </c>
      <c r="B53" s="9">
        <v>2</v>
      </c>
      <c r="C53" s="10" t="s">
        <v>37</v>
      </c>
      <c r="D53" s="28" t="s">
        <v>162</v>
      </c>
      <c r="E53" s="30">
        <f t="shared" si="1"/>
        <v>3</v>
      </c>
      <c r="F53" s="23">
        <v>254</v>
      </c>
      <c r="G53" s="23">
        <v>275</v>
      </c>
      <c r="H53" s="23">
        <v>47</v>
      </c>
      <c r="I53" s="23">
        <v>14</v>
      </c>
      <c r="J53" s="21">
        <f t="shared" si="2"/>
        <v>590</v>
      </c>
      <c r="K53" s="23">
        <v>590</v>
      </c>
      <c r="L53" s="23">
        <v>590</v>
      </c>
      <c r="M53" s="30">
        <f t="shared" si="3"/>
        <v>1</v>
      </c>
      <c r="N53" s="30">
        <f t="shared" si="19"/>
        <v>1</v>
      </c>
      <c r="O53" s="30">
        <f t="shared" si="20"/>
        <v>1</v>
      </c>
      <c r="P53" s="23">
        <v>21</v>
      </c>
      <c r="Q53" s="22"/>
      <c r="R53" s="22"/>
      <c r="S53" s="22"/>
      <c r="T53" s="22">
        <f t="shared" si="0"/>
        <v>21</v>
      </c>
      <c r="U53" s="24">
        <v>21</v>
      </c>
      <c r="V53" s="30">
        <f t="shared" si="6"/>
        <v>1</v>
      </c>
      <c r="W53" s="22">
        <v>29</v>
      </c>
      <c r="X53" s="22">
        <v>29</v>
      </c>
      <c r="Y53" s="30">
        <f t="shared" si="7"/>
        <v>1</v>
      </c>
      <c r="Z53" s="30">
        <f t="shared" si="8"/>
        <v>8</v>
      </c>
    </row>
    <row r="54" spans="1:26" s="11" customFormat="1" ht="30" customHeight="1" x14ac:dyDescent="0.25">
      <c r="A54" s="8" t="s">
        <v>20</v>
      </c>
      <c r="B54" s="9">
        <v>3</v>
      </c>
      <c r="C54" s="10" t="s">
        <v>38</v>
      </c>
      <c r="D54" s="28" t="s">
        <v>162</v>
      </c>
      <c r="E54" s="30">
        <f t="shared" si="1"/>
        <v>3</v>
      </c>
      <c r="F54" s="23">
        <v>148</v>
      </c>
      <c r="G54" s="23">
        <v>191</v>
      </c>
      <c r="H54" s="23">
        <v>32</v>
      </c>
      <c r="I54" s="23">
        <v>12</v>
      </c>
      <c r="J54" s="21">
        <f t="shared" si="2"/>
        <v>383</v>
      </c>
      <c r="K54" s="23">
        <v>383</v>
      </c>
      <c r="L54" s="23">
        <v>383</v>
      </c>
      <c r="M54" s="30">
        <f t="shared" si="3"/>
        <v>1</v>
      </c>
      <c r="N54" s="30">
        <f t="shared" si="19"/>
        <v>1</v>
      </c>
      <c r="O54" s="30">
        <f t="shared" si="20"/>
        <v>1</v>
      </c>
      <c r="P54" s="23">
        <v>21</v>
      </c>
      <c r="Q54" s="22"/>
      <c r="R54" s="22"/>
      <c r="S54" s="22"/>
      <c r="T54" s="22">
        <f t="shared" si="0"/>
        <v>21</v>
      </c>
      <c r="U54" s="22">
        <v>21</v>
      </c>
      <c r="V54" s="30">
        <f t="shared" si="6"/>
        <v>1</v>
      </c>
      <c r="W54" s="22">
        <v>33</v>
      </c>
      <c r="X54" s="22">
        <v>33</v>
      </c>
      <c r="Y54" s="30">
        <f t="shared" si="7"/>
        <v>1</v>
      </c>
      <c r="Z54" s="30">
        <f t="shared" si="8"/>
        <v>8</v>
      </c>
    </row>
    <row r="55" spans="1:26" s="11" customFormat="1" ht="30" customHeight="1" x14ac:dyDescent="0.25">
      <c r="A55" s="8" t="s">
        <v>20</v>
      </c>
      <c r="B55" s="9">
        <v>4</v>
      </c>
      <c r="C55" s="10" t="s">
        <v>39</v>
      </c>
      <c r="D55" s="28" t="s">
        <v>162</v>
      </c>
      <c r="E55" s="30">
        <f t="shared" si="1"/>
        <v>3</v>
      </c>
      <c r="F55" s="23">
        <v>24</v>
      </c>
      <c r="G55" s="23">
        <v>30</v>
      </c>
      <c r="H55" s="23">
        <v>1</v>
      </c>
      <c r="I55" s="23">
        <v>2</v>
      </c>
      <c r="J55" s="21">
        <f t="shared" si="2"/>
        <v>57</v>
      </c>
      <c r="K55" s="23">
        <v>57</v>
      </c>
      <c r="L55" s="23">
        <v>57</v>
      </c>
      <c r="M55" s="30">
        <f t="shared" si="3"/>
        <v>1</v>
      </c>
      <c r="N55" s="30">
        <f t="shared" si="19"/>
        <v>1</v>
      </c>
      <c r="O55" s="30">
        <f t="shared" si="20"/>
        <v>1</v>
      </c>
      <c r="P55" s="23">
        <v>10</v>
      </c>
      <c r="Q55" s="22"/>
      <c r="R55" s="22"/>
      <c r="S55" s="22"/>
      <c r="T55" s="22">
        <f t="shared" si="0"/>
        <v>10</v>
      </c>
      <c r="U55" s="22">
        <v>10</v>
      </c>
      <c r="V55" s="30">
        <f t="shared" si="6"/>
        <v>1</v>
      </c>
      <c r="W55" s="22">
        <v>13</v>
      </c>
      <c r="X55" s="22">
        <v>13</v>
      </c>
      <c r="Y55" s="30">
        <f t="shared" si="7"/>
        <v>1</v>
      </c>
      <c r="Z55" s="30">
        <f t="shared" si="8"/>
        <v>8</v>
      </c>
    </row>
    <row r="56" spans="1:26" s="11" customFormat="1" ht="30" customHeight="1" x14ac:dyDescent="0.25">
      <c r="A56" s="39" t="s">
        <v>21</v>
      </c>
      <c r="B56" s="9">
        <v>1</v>
      </c>
      <c r="C56" s="10" t="s">
        <v>50</v>
      </c>
      <c r="D56" s="38" t="s">
        <v>197</v>
      </c>
      <c r="E56" s="30">
        <f t="shared" si="1"/>
        <v>0</v>
      </c>
      <c r="F56" s="23">
        <v>32</v>
      </c>
      <c r="G56" s="23">
        <v>29</v>
      </c>
      <c r="H56" s="23">
        <v>13</v>
      </c>
      <c r="I56" s="23"/>
      <c r="J56" s="21">
        <f t="shared" si="2"/>
        <v>74</v>
      </c>
      <c r="K56" s="23">
        <v>74</v>
      </c>
      <c r="L56" s="23">
        <v>74</v>
      </c>
      <c r="M56" s="30">
        <f t="shared" si="3"/>
        <v>1</v>
      </c>
      <c r="N56" s="30">
        <f t="shared" ref="N56:N60" si="21">IF(L56=K56,1,0)</f>
        <v>1</v>
      </c>
      <c r="O56" s="30">
        <f t="shared" ref="O56:O60" si="22">IF(J56=L56,1,0)</f>
        <v>1</v>
      </c>
      <c r="P56" s="23">
        <v>11</v>
      </c>
      <c r="Q56" s="22"/>
      <c r="R56" s="22"/>
      <c r="S56" s="22"/>
      <c r="T56" s="22">
        <f t="shared" si="0"/>
        <v>11</v>
      </c>
      <c r="U56" s="22">
        <v>11</v>
      </c>
      <c r="V56" s="30">
        <f t="shared" si="6"/>
        <v>1</v>
      </c>
      <c r="W56" s="23">
        <v>15</v>
      </c>
      <c r="X56" s="23">
        <v>15</v>
      </c>
      <c r="Y56" s="30">
        <f t="shared" si="7"/>
        <v>1</v>
      </c>
      <c r="Z56" s="30">
        <f t="shared" si="8"/>
        <v>5</v>
      </c>
    </row>
    <row r="57" spans="1:26" s="11" customFormat="1" ht="30" customHeight="1" x14ac:dyDescent="0.25">
      <c r="A57" s="8" t="s">
        <v>21</v>
      </c>
      <c r="B57" s="9">
        <v>2</v>
      </c>
      <c r="C57" s="10" t="s">
        <v>51</v>
      </c>
      <c r="D57" s="38" t="s">
        <v>197</v>
      </c>
      <c r="E57" s="30">
        <f t="shared" si="1"/>
        <v>0</v>
      </c>
      <c r="F57" s="23">
        <v>271</v>
      </c>
      <c r="G57" s="23">
        <v>370</v>
      </c>
      <c r="H57" s="23">
        <v>107</v>
      </c>
      <c r="I57" s="23">
        <v>10</v>
      </c>
      <c r="J57" s="21">
        <f t="shared" si="2"/>
        <v>758</v>
      </c>
      <c r="K57" s="26">
        <v>758</v>
      </c>
      <c r="L57" s="26">
        <v>758</v>
      </c>
      <c r="M57" s="30">
        <f t="shared" si="3"/>
        <v>1</v>
      </c>
      <c r="N57" s="30">
        <f t="shared" si="21"/>
        <v>1</v>
      </c>
      <c r="O57" s="30">
        <f t="shared" si="22"/>
        <v>1</v>
      </c>
      <c r="P57" s="23">
        <v>27</v>
      </c>
      <c r="Q57" s="22"/>
      <c r="R57" s="23">
        <v>3</v>
      </c>
      <c r="S57" s="22">
        <v>2</v>
      </c>
      <c r="T57" s="22">
        <f t="shared" si="0"/>
        <v>32</v>
      </c>
      <c r="U57" s="24">
        <v>32</v>
      </c>
      <c r="V57" s="30">
        <f t="shared" si="6"/>
        <v>1</v>
      </c>
      <c r="W57" s="26">
        <v>52</v>
      </c>
      <c r="X57" s="26">
        <v>52</v>
      </c>
      <c r="Y57" s="30">
        <f t="shared" si="7"/>
        <v>1</v>
      </c>
      <c r="Z57" s="30">
        <f t="shared" si="8"/>
        <v>5</v>
      </c>
    </row>
    <row r="58" spans="1:26" s="11" customFormat="1" ht="30" customHeight="1" x14ac:dyDescent="0.25">
      <c r="A58" s="8" t="s">
        <v>21</v>
      </c>
      <c r="B58" s="9">
        <v>3</v>
      </c>
      <c r="C58" s="10" t="s">
        <v>52</v>
      </c>
      <c r="D58" s="38" t="s">
        <v>197</v>
      </c>
      <c r="E58" s="30">
        <f t="shared" si="1"/>
        <v>0</v>
      </c>
      <c r="F58" s="23">
        <v>108</v>
      </c>
      <c r="G58" s="23">
        <v>155</v>
      </c>
      <c r="H58" s="23">
        <v>34</v>
      </c>
      <c r="I58" s="23"/>
      <c r="J58" s="21">
        <f t="shared" si="2"/>
        <v>297</v>
      </c>
      <c r="K58" s="23">
        <v>297</v>
      </c>
      <c r="L58" s="23">
        <v>297</v>
      </c>
      <c r="M58" s="30">
        <f t="shared" si="3"/>
        <v>1</v>
      </c>
      <c r="N58" s="30">
        <f t="shared" si="21"/>
        <v>1</v>
      </c>
      <c r="O58" s="30">
        <f t="shared" si="22"/>
        <v>1</v>
      </c>
      <c r="P58" s="23">
        <v>13</v>
      </c>
      <c r="Q58" s="22"/>
      <c r="R58" s="22"/>
      <c r="S58" s="22"/>
      <c r="T58" s="22">
        <f t="shared" si="0"/>
        <v>13</v>
      </c>
      <c r="U58" s="24">
        <v>13</v>
      </c>
      <c r="V58" s="30">
        <f t="shared" si="6"/>
        <v>1</v>
      </c>
      <c r="W58" s="26">
        <v>20</v>
      </c>
      <c r="X58" s="26">
        <v>20</v>
      </c>
      <c r="Y58" s="30">
        <f t="shared" si="7"/>
        <v>1</v>
      </c>
      <c r="Z58" s="30">
        <f t="shared" si="8"/>
        <v>5</v>
      </c>
    </row>
    <row r="59" spans="1:26" s="11" customFormat="1" ht="30" customHeight="1" x14ac:dyDescent="0.25">
      <c r="A59" s="8" t="s">
        <v>21</v>
      </c>
      <c r="B59" s="9">
        <v>4</v>
      </c>
      <c r="C59" s="10" t="s">
        <v>53</v>
      </c>
      <c r="D59" s="28" t="s">
        <v>162</v>
      </c>
      <c r="E59" s="30">
        <f t="shared" si="1"/>
        <v>3</v>
      </c>
      <c r="F59" s="23">
        <v>104</v>
      </c>
      <c r="G59" s="23">
        <v>129</v>
      </c>
      <c r="H59" s="23">
        <v>48</v>
      </c>
      <c r="I59" s="23"/>
      <c r="J59" s="21">
        <f t="shared" si="2"/>
        <v>281</v>
      </c>
      <c r="K59" s="23">
        <v>281</v>
      </c>
      <c r="L59" s="23">
        <v>281</v>
      </c>
      <c r="M59" s="30">
        <f t="shared" si="3"/>
        <v>1</v>
      </c>
      <c r="N59" s="30">
        <f t="shared" si="21"/>
        <v>1</v>
      </c>
      <c r="O59" s="30">
        <f t="shared" si="22"/>
        <v>1</v>
      </c>
      <c r="P59" s="23">
        <v>11</v>
      </c>
      <c r="Q59" s="22"/>
      <c r="R59" s="22"/>
      <c r="S59" s="22"/>
      <c r="T59" s="22">
        <f t="shared" si="0"/>
        <v>11</v>
      </c>
      <c r="U59" s="24">
        <v>11</v>
      </c>
      <c r="V59" s="30">
        <f t="shared" si="6"/>
        <v>1</v>
      </c>
      <c r="W59" s="26">
        <v>20</v>
      </c>
      <c r="X59" s="26">
        <v>20</v>
      </c>
      <c r="Y59" s="30">
        <f t="shared" si="7"/>
        <v>1</v>
      </c>
      <c r="Z59" s="30">
        <f t="shared" si="8"/>
        <v>8</v>
      </c>
    </row>
    <row r="60" spans="1:26" s="11" customFormat="1" ht="30" customHeight="1" x14ac:dyDescent="0.25">
      <c r="A60" s="8" t="s">
        <v>21</v>
      </c>
      <c r="B60" s="9">
        <v>5</v>
      </c>
      <c r="C60" s="10" t="s">
        <v>54</v>
      </c>
      <c r="D60" s="28" t="s">
        <v>162</v>
      </c>
      <c r="E60" s="30">
        <f t="shared" si="1"/>
        <v>3</v>
      </c>
      <c r="F60" s="23">
        <v>9</v>
      </c>
      <c r="G60" s="23">
        <v>18</v>
      </c>
      <c r="H60" s="23">
        <v>1</v>
      </c>
      <c r="I60" s="23">
        <v>3</v>
      </c>
      <c r="J60" s="21">
        <f t="shared" si="2"/>
        <v>31</v>
      </c>
      <c r="K60" s="23">
        <v>31</v>
      </c>
      <c r="L60" s="23">
        <v>31</v>
      </c>
      <c r="M60" s="30">
        <f t="shared" si="3"/>
        <v>1</v>
      </c>
      <c r="N60" s="30">
        <f t="shared" si="21"/>
        <v>1</v>
      </c>
      <c r="O60" s="30">
        <f t="shared" si="22"/>
        <v>1</v>
      </c>
      <c r="P60" s="23">
        <v>8</v>
      </c>
      <c r="Q60" s="22"/>
      <c r="R60" s="22"/>
      <c r="S60" s="22"/>
      <c r="T60" s="22">
        <f t="shared" si="0"/>
        <v>8</v>
      </c>
      <c r="U60" s="24">
        <v>8</v>
      </c>
      <c r="V60" s="30">
        <f t="shared" si="6"/>
        <v>1</v>
      </c>
      <c r="W60" s="26">
        <v>10</v>
      </c>
      <c r="X60" s="26">
        <v>10</v>
      </c>
      <c r="Y60" s="30">
        <f t="shared" si="7"/>
        <v>1</v>
      </c>
      <c r="Z60" s="30">
        <f t="shared" si="8"/>
        <v>8</v>
      </c>
    </row>
    <row r="61" spans="1:26" s="11" customFormat="1" ht="30" customHeight="1" x14ac:dyDescent="0.25">
      <c r="A61" s="8" t="s">
        <v>22</v>
      </c>
      <c r="B61" s="9">
        <v>1</v>
      </c>
      <c r="C61" s="10" t="s">
        <v>55</v>
      </c>
      <c r="D61" s="28" t="s">
        <v>162</v>
      </c>
      <c r="E61" s="30">
        <f t="shared" si="1"/>
        <v>3</v>
      </c>
      <c r="F61" s="22">
        <v>39</v>
      </c>
      <c r="G61" s="22">
        <v>45</v>
      </c>
      <c r="H61" s="22">
        <v>6</v>
      </c>
      <c r="I61" s="22">
        <v>9</v>
      </c>
      <c r="J61" s="21">
        <f t="shared" si="2"/>
        <v>99</v>
      </c>
      <c r="K61" s="22">
        <v>99</v>
      </c>
      <c r="L61" s="22">
        <v>99</v>
      </c>
      <c r="M61" s="30">
        <f t="shared" si="3"/>
        <v>1</v>
      </c>
      <c r="N61" s="30">
        <f t="shared" ref="N61:N67" si="23">IF(L61=K61,1,0)</f>
        <v>1</v>
      </c>
      <c r="O61" s="30">
        <f t="shared" ref="O61:O67" si="24">IF(J61=L61,1,0)</f>
        <v>1</v>
      </c>
      <c r="P61" s="22">
        <v>13</v>
      </c>
      <c r="Q61" s="22"/>
      <c r="R61" s="22"/>
      <c r="S61" s="22"/>
      <c r="T61" s="22">
        <f t="shared" si="0"/>
        <v>13</v>
      </c>
      <c r="U61" s="22">
        <v>13</v>
      </c>
      <c r="V61" s="30">
        <f t="shared" si="6"/>
        <v>1</v>
      </c>
      <c r="W61" s="22">
        <v>18</v>
      </c>
      <c r="X61" s="22">
        <v>18</v>
      </c>
      <c r="Y61" s="30">
        <f t="shared" si="7"/>
        <v>1</v>
      </c>
      <c r="Z61" s="30">
        <f t="shared" si="8"/>
        <v>8</v>
      </c>
    </row>
    <row r="62" spans="1:26" s="11" customFormat="1" ht="30" customHeight="1" x14ac:dyDescent="0.25">
      <c r="A62" s="8" t="s">
        <v>22</v>
      </c>
      <c r="B62" s="9">
        <v>2</v>
      </c>
      <c r="C62" s="10" t="s">
        <v>56</v>
      </c>
      <c r="D62" s="28" t="s">
        <v>162</v>
      </c>
      <c r="E62" s="30">
        <f t="shared" si="1"/>
        <v>3</v>
      </c>
      <c r="F62" s="22">
        <v>291</v>
      </c>
      <c r="G62" s="22">
        <v>326</v>
      </c>
      <c r="H62" s="22">
        <v>55</v>
      </c>
      <c r="I62" s="22">
        <v>2</v>
      </c>
      <c r="J62" s="21">
        <f t="shared" si="2"/>
        <v>674</v>
      </c>
      <c r="K62" s="24">
        <v>674</v>
      </c>
      <c r="L62" s="24">
        <v>674</v>
      </c>
      <c r="M62" s="30">
        <f t="shared" si="3"/>
        <v>1</v>
      </c>
      <c r="N62" s="30">
        <f t="shared" si="23"/>
        <v>1</v>
      </c>
      <c r="O62" s="30">
        <f t="shared" si="24"/>
        <v>1</v>
      </c>
      <c r="P62" s="22">
        <v>30</v>
      </c>
      <c r="Q62" s="22"/>
      <c r="R62" s="22">
        <v>4</v>
      </c>
      <c r="S62" s="22"/>
      <c r="T62" s="22">
        <f t="shared" si="0"/>
        <v>34</v>
      </c>
      <c r="U62" s="24">
        <v>34</v>
      </c>
      <c r="V62" s="30">
        <f t="shared" si="6"/>
        <v>1</v>
      </c>
      <c r="W62" s="24">
        <v>42</v>
      </c>
      <c r="X62" s="24">
        <v>42</v>
      </c>
      <c r="Y62" s="30">
        <f t="shared" si="7"/>
        <v>1</v>
      </c>
      <c r="Z62" s="30">
        <f t="shared" si="8"/>
        <v>8</v>
      </c>
    </row>
    <row r="63" spans="1:26" s="11" customFormat="1" ht="30" customHeight="1" x14ac:dyDescent="0.25">
      <c r="A63" s="8" t="s">
        <v>22</v>
      </c>
      <c r="B63" s="9">
        <v>3</v>
      </c>
      <c r="C63" s="10" t="s">
        <v>57</v>
      </c>
      <c r="D63" s="28" t="s">
        <v>162</v>
      </c>
      <c r="E63" s="30">
        <f t="shared" si="1"/>
        <v>3</v>
      </c>
      <c r="F63" s="22">
        <v>107</v>
      </c>
      <c r="G63" s="22"/>
      <c r="H63" s="22"/>
      <c r="I63" s="22"/>
      <c r="J63" s="21">
        <f t="shared" si="2"/>
        <v>107</v>
      </c>
      <c r="K63" s="22">
        <v>107</v>
      </c>
      <c r="L63" s="22">
        <v>107</v>
      </c>
      <c r="M63" s="30">
        <f t="shared" si="3"/>
        <v>1</v>
      </c>
      <c r="N63" s="30">
        <f t="shared" si="23"/>
        <v>1</v>
      </c>
      <c r="O63" s="30">
        <f t="shared" si="24"/>
        <v>1</v>
      </c>
      <c r="P63" s="22">
        <v>6</v>
      </c>
      <c r="Q63" s="22"/>
      <c r="R63" s="22"/>
      <c r="S63" s="22"/>
      <c r="T63" s="22">
        <f t="shared" si="0"/>
        <v>6</v>
      </c>
      <c r="U63" s="24">
        <v>6</v>
      </c>
      <c r="V63" s="30">
        <f t="shared" si="6"/>
        <v>1</v>
      </c>
      <c r="W63" s="24">
        <v>7</v>
      </c>
      <c r="X63" s="24">
        <v>7</v>
      </c>
      <c r="Y63" s="30">
        <f t="shared" si="7"/>
        <v>1</v>
      </c>
      <c r="Z63" s="30">
        <f t="shared" si="8"/>
        <v>8</v>
      </c>
    </row>
    <row r="64" spans="1:26" s="11" customFormat="1" ht="30" customHeight="1" x14ac:dyDescent="0.25">
      <c r="A64" s="8" t="s">
        <v>22</v>
      </c>
      <c r="B64" s="9">
        <v>4</v>
      </c>
      <c r="C64" s="10" t="s">
        <v>58</v>
      </c>
      <c r="D64" s="28" t="s">
        <v>162</v>
      </c>
      <c r="E64" s="30">
        <f t="shared" si="1"/>
        <v>3</v>
      </c>
      <c r="F64" s="22"/>
      <c r="G64" s="22"/>
      <c r="H64" s="22"/>
      <c r="I64" s="22">
        <v>105</v>
      </c>
      <c r="J64" s="21">
        <f t="shared" si="2"/>
        <v>105</v>
      </c>
      <c r="K64" s="22">
        <v>105</v>
      </c>
      <c r="L64" s="22">
        <v>105</v>
      </c>
      <c r="M64" s="30">
        <f t="shared" si="3"/>
        <v>1</v>
      </c>
      <c r="N64" s="30">
        <f t="shared" si="23"/>
        <v>1</v>
      </c>
      <c r="O64" s="30">
        <f t="shared" si="24"/>
        <v>1</v>
      </c>
      <c r="P64" s="22"/>
      <c r="Q64" s="22"/>
      <c r="R64" s="22"/>
      <c r="S64" s="22">
        <v>14</v>
      </c>
      <c r="T64" s="22">
        <f t="shared" si="0"/>
        <v>14</v>
      </c>
      <c r="U64" s="24">
        <v>14</v>
      </c>
      <c r="V64" s="30">
        <f t="shared" si="6"/>
        <v>1</v>
      </c>
      <c r="W64" s="24">
        <v>19</v>
      </c>
      <c r="X64" s="24">
        <v>19</v>
      </c>
      <c r="Y64" s="30">
        <f t="shared" si="7"/>
        <v>1</v>
      </c>
      <c r="Z64" s="30">
        <f t="shared" si="8"/>
        <v>8</v>
      </c>
    </row>
    <row r="65" spans="1:26" s="11" customFormat="1" ht="30" customHeight="1" x14ac:dyDescent="0.25">
      <c r="A65" s="39" t="s">
        <v>22</v>
      </c>
      <c r="B65" s="9">
        <v>5</v>
      </c>
      <c r="C65" s="10" t="s">
        <v>59</v>
      </c>
      <c r="D65" s="38" t="s">
        <v>197</v>
      </c>
      <c r="E65" s="30">
        <f t="shared" si="1"/>
        <v>0</v>
      </c>
      <c r="F65" s="22">
        <v>323</v>
      </c>
      <c r="G65" s="22">
        <v>396</v>
      </c>
      <c r="H65" s="22">
        <v>52</v>
      </c>
      <c r="I65" s="22"/>
      <c r="J65" s="21">
        <f t="shared" ref="J65:J67" si="25">SUM(F65:I65)</f>
        <v>771</v>
      </c>
      <c r="K65" s="22">
        <v>771</v>
      </c>
      <c r="L65" s="22">
        <v>771</v>
      </c>
      <c r="M65" s="30">
        <f t="shared" si="3"/>
        <v>1</v>
      </c>
      <c r="N65" s="30">
        <f t="shared" si="23"/>
        <v>1</v>
      </c>
      <c r="O65" s="30">
        <f t="shared" si="24"/>
        <v>1</v>
      </c>
      <c r="P65" s="22">
        <v>31</v>
      </c>
      <c r="Q65" s="22"/>
      <c r="R65" s="22"/>
      <c r="S65" s="22"/>
      <c r="T65" s="22">
        <f t="shared" si="0"/>
        <v>31</v>
      </c>
      <c r="U65" s="22">
        <v>31</v>
      </c>
      <c r="V65" s="30">
        <f t="shared" si="6"/>
        <v>1</v>
      </c>
      <c r="W65" s="24">
        <v>37</v>
      </c>
      <c r="X65" s="22">
        <v>37</v>
      </c>
      <c r="Y65" s="30">
        <f t="shared" si="7"/>
        <v>1</v>
      </c>
      <c r="Z65" s="30">
        <f t="shared" si="8"/>
        <v>5</v>
      </c>
    </row>
    <row r="66" spans="1:26" s="11" customFormat="1" ht="30" customHeight="1" x14ac:dyDescent="0.25">
      <c r="A66" s="8" t="s">
        <v>22</v>
      </c>
      <c r="B66" s="9">
        <v>6</v>
      </c>
      <c r="C66" s="10" t="s">
        <v>60</v>
      </c>
      <c r="D66" s="28" t="s">
        <v>162</v>
      </c>
      <c r="E66" s="30">
        <f t="shared" ref="E66:E122" si="26">IF(D66="закрыта",3,0)</f>
        <v>3</v>
      </c>
      <c r="F66" s="22">
        <v>343</v>
      </c>
      <c r="G66" s="22">
        <v>443</v>
      </c>
      <c r="H66" s="22">
        <v>80</v>
      </c>
      <c r="I66" s="22"/>
      <c r="J66" s="21">
        <f t="shared" si="25"/>
        <v>866</v>
      </c>
      <c r="K66" s="22">
        <v>866</v>
      </c>
      <c r="L66" s="22">
        <v>866</v>
      </c>
      <c r="M66" s="30">
        <f t="shared" ref="M66:M85" si="27">IF(AND(K66=J66,J66&lt;&gt;0),1,0)</f>
        <v>1</v>
      </c>
      <c r="N66" s="30">
        <f t="shared" si="23"/>
        <v>1</v>
      </c>
      <c r="O66" s="30">
        <f t="shared" si="24"/>
        <v>1</v>
      </c>
      <c r="P66" s="24">
        <v>70</v>
      </c>
      <c r="Q66" s="24"/>
      <c r="R66" s="24"/>
      <c r="S66" s="24"/>
      <c r="T66" s="24">
        <f t="shared" ref="T66:T67" si="28">SUM(P66:S66)</f>
        <v>70</v>
      </c>
      <c r="U66" s="24">
        <v>35</v>
      </c>
      <c r="V66" s="30">
        <f t="shared" ref="V66:V67" si="29">IF(T66=U66,1,0)</f>
        <v>0</v>
      </c>
      <c r="W66" s="24">
        <v>48</v>
      </c>
      <c r="X66" s="22">
        <v>48</v>
      </c>
      <c r="Y66" s="30">
        <f t="shared" ref="Y66:Y122" si="30">IF(W66=X66,1,0)</f>
        <v>1</v>
      </c>
      <c r="Z66" s="30">
        <f t="shared" ref="Z66:Z122" si="31">E66+M66+N66+O66+V66+Y66</f>
        <v>7</v>
      </c>
    </row>
    <row r="67" spans="1:26" s="11" customFormat="1" ht="30" customHeight="1" x14ac:dyDescent="0.25">
      <c r="A67" s="39" t="s">
        <v>22</v>
      </c>
      <c r="B67" s="9">
        <v>7</v>
      </c>
      <c r="C67" s="10" t="s">
        <v>61</v>
      </c>
      <c r="D67" s="28" t="s">
        <v>162</v>
      </c>
      <c r="E67" s="30">
        <f t="shared" si="26"/>
        <v>3</v>
      </c>
      <c r="F67" s="22">
        <v>9</v>
      </c>
      <c r="G67" s="22">
        <v>22</v>
      </c>
      <c r="H67" s="22">
        <v>4</v>
      </c>
      <c r="I67" s="22">
        <v>1</v>
      </c>
      <c r="J67" s="21">
        <f t="shared" si="25"/>
        <v>36</v>
      </c>
      <c r="K67" s="24">
        <v>36</v>
      </c>
      <c r="L67" s="22">
        <v>36</v>
      </c>
      <c r="M67" s="30">
        <f t="shared" si="27"/>
        <v>1</v>
      </c>
      <c r="N67" s="30">
        <f t="shared" si="23"/>
        <v>1</v>
      </c>
      <c r="O67" s="30">
        <f t="shared" si="24"/>
        <v>1</v>
      </c>
      <c r="P67" s="22">
        <v>9</v>
      </c>
      <c r="Q67" s="22"/>
      <c r="R67" s="22"/>
      <c r="S67" s="22"/>
      <c r="T67" s="22">
        <f t="shared" si="28"/>
        <v>9</v>
      </c>
      <c r="U67" s="22">
        <v>9</v>
      </c>
      <c r="V67" s="30">
        <f t="shared" si="29"/>
        <v>1</v>
      </c>
      <c r="W67" s="24">
        <v>13</v>
      </c>
      <c r="X67" s="22">
        <v>13</v>
      </c>
      <c r="Y67" s="30">
        <f t="shared" si="30"/>
        <v>1</v>
      </c>
      <c r="Z67" s="30">
        <f t="shared" si="31"/>
        <v>8</v>
      </c>
    </row>
    <row r="68" spans="1:26" s="11" customFormat="1" ht="30" customHeight="1" x14ac:dyDescent="0.25">
      <c r="A68" s="8" t="s">
        <v>23</v>
      </c>
      <c r="B68" s="9">
        <v>1</v>
      </c>
      <c r="C68" s="10" t="s">
        <v>62</v>
      </c>
      <c r="D68" s="28" t="s">
        <v>162</v>
      </c>
      <c r="E68" s="30">
        <f t="shared" si="26"/>
        <v>3</v>
      </c>
      <c r="F68" s="22">
        <v>66</v>
      </c>
      <c r="G68" s="22">
        <v>83</v>
      </c>
      <c r="H68" s="22">
        <v>20</v>
      </c>
      <c r="I68" s="22">
        <v>2</v>
      </c>
      <c r="J68" s="21">
        <f t="shared" ref="J68:J79" si="32">SUM(F68:I68)</f>
        <v>171</v>
      </c>
      <c r="K68" s="22">
        <v>171</v>
      </c>
      <c r="L68" s="22">
        <v>171</v>
      </c>
      <c r="M68" s="30">
        <f t="shared" si="27"/>
        <v>1</v>
      </c>
      <c r="N68" s="30">
        <f t="shared" ref="N68:N79" si="33">IF(L68=K68,1,0)</f>
        <v>1</v>
      </c>
      <c r="O68" s="30">
        <f t="shared" ref="O68:O79" si="34">IF(J68=L68,1,0)</f>
        <v>1</v>
      </c>
      <c r="P68" s="22">
        <v>11</v>
      </c>
      <c r="Q68" s="22"/>
      <c r="R68" s="22"/>
      <c r="S68" s="22"/>
      <c r="T68" s="22">
        <f t="shared" ref="T68:T79" si="35">SUM(P68:S68)</f>
        <v>11</v>
      </c>
      <c r="U68" s="22">
        <v>11</v>
      </c>
      <c r="V68" s="30">
        <f t="shared" ref="V68:V79" si="36">IF(T68=U68,1,0)</f>
        <v>1</v>
      </c>
      <c r="W68" s="22">
        <v>15</v>
      </c>
      <c r="X68" s="22">
        <v>15</v>
      </c>
      <c r="Y68" s="30">
        <f t="shared" si="30"/>
        <v>1</v>
      </c>
      <c r="Z68" s="30">
        <f t="shared" si="31"/>
        <v>8</v>
      </c>
    </row>
    <row r="69" spans="1:26" s="11" customFormat="1" ht="30" customHeight="1" x14ac:dyDescent="0.25">
      <c r="A69" s="8" t="s">
        <v>23</v>
      </c>
      <c r="B69" s="9">
        <v>2</v>
      </c>
      <c r="C69" s="10" t="s">
        <v>63</v>
      </c>
      <c r="D69" s="28" t="s">
        <v>162</v>
      </c>
      <c r="E69" s="30">
        <f t="shared" si="26"/>
        <v>3</v>
      </c>
      <c r="F69" s="22">
        <v>74</v>
      </c>
      <c r="G69" s="22">
        <v>87</v>
      </c>
      <c r="H69" s="22">
        <v>14</v>
      </c>
      <c r="I69" s="22">
        <v>2</v>
      </c>
      <c r="J69" s="21">
        <f t="shared" si="32"/>
        <v>177</v>
      </c>
      <c r="K69" s="22">
        <v>177</v>
      </c>
      <c r="L69" s="22">
        <v>177</v>
      </c>
      <c r="M69" s="30">
        <f t="shared" si="27"/>
        <v>1</v>
      </c>
      <c r="N69" s="30">
        <f t="shared" si="33"/>
        <v>1</v>
      </c>
      <c r="O69" s="30">
        <f t="shared" si="34"/>
        <v>1</v>
      </c>
      <c r="P69" s="22">
        <v>11</v>
      </c>
      <c r="Q69" s="22"/>
      <c r="R69" s="22"/>
      <c r="S69" s="22"/>
      <c r="T69" s="22">
        <f t="shared" si="35"/>
        <v>11</v>
      </c>
      <c r="U69" s="22">
        <v>11</v>
      </c>
      <c r="V69" s="30">
        <f t="shared" si="36"/>
        <v>1</v>
      </c>
      <c r="W69" s="22">
        <v>14</v>
      </c>
      <c r="X69" s="22">
        <v>14</v>
      </c>
      <c r="Y69" s="30">
        <f t="shared" si="30"/>
        <v>1</v>
      </c>
      <c r="Z69" s="30">
        <f t="shared" si="31"/>
        <v>8</v>
      </c>
    </row>
    <row r="70" spans="1:26" s="11" customFormat="1" ht="30" customHeight="1" x14ac:dyDescent="0.25">
      <c r="A70" s="8" t="s">
        <v>23</v>
      </c>
      <c r="B70" s="9">
        <v>3</v>
      </c>
      <c r="C70" s="10" t="s">
        <v>64</v>
      </c>
      <c r="D70" s="28" t="s">
        <v>162</v>
      </c>
      <c r="E70" s="30">
        <f t="shared" si="26"/>
        <v>3</v>
      </c>
      <c r="F70" s="22">
        <v>21</v>
      </c>
      <c r="G70" s="22">
        <v>34</v>
      </c>
      <c r="H70" s="22">
        <v>8</v>
      </c>
      <c r="I70" s="22"/>
      <c r="J70" s="21">
        <f t="shared" si="32"/>
        <v>63</v>
      </c>
      <c r="K70" s="22">
        <v>63</v>
      </c>
      <c r="L70" s="22">
        <v>63</v>
      </c>
      <c r="M70" s="30">
        <f t="shared" si="27"/>
        <v>1</v>
      </c>
      <c r="N70" s="30">
        <f t="shared" si="33"/>
        <v>1</v>
      </c>
      <c r="O70" s="30">
        <f t="shared" si="34"/>
        <v>1</v>
      </c>
      <c r="P70" s="22">
        <v>9</v>
      </c>
      <c r="Q70" s="22"/>
      <c r="R70" s="22"/>
      <c r="S70" s="22"/>
      <c r="T70" s="22">
        <f t="shared" si="35"/>
        <v>9</v>
      </c>
      <c r="U70" s="22">
        <v>9</v>
      </c>
      <c r="V70" s="30">
        <f t="shared" si="36"/>
        <v>1</v>
      </c>
      <c r="W70" s="22">
        <v>9</v>
      </c>
      <c r="X70" s="22">
        <v>9</v>
      </c>
      <c r="Y70" s="30">
        <f t="shared" si="30"/>
        <v>1</v>
      </c>
      <c r="Z70" s="30">
        <f t="shared" si="31"/>
        <v>8</v>
      </c>
    </row>
    <row r="71" spans="1:26" s="11" customFormat="1" ht="30" customHeight="1" x14ac:dyDescent="0.25">
      <c r="A71" s="8" t="s">
        <v>23</v>
      </c>
      <c r="B71" s="9">
        <v>4</v>
      </c>
      <c r="C71" s="10" t="s">
        <v>65</v>
      </c>
      <c r="D71" s="28" t="s">
        <v>162</v>
      </c>
      <c r="E71" s="30">
        <f t="shared" si="26"/>
        <v>3</v>
      </c>
      <c r="F71" s="22">
        <v>36</v>
      </c>
      <c r="G71" s="22">
        <v>63</v>
      </c>
      <c r="H71" s="22">
        <v>10</v>
      </c>
      <c r="I71" s="22">
        <v>2</v>
      </c>
      <c r="J71" s="21">
        <f t="shared" si="32"/>
        <v>111</v>
      </c>
      <c r="K71" s="22">
        <v>111</v>
      </c>
      <c r="L71" s="22">
        <v>111</v>
      </c>
      <c r="M71" s="30">
        <f t="shared" si="27"/>
        <v>1</v>
      </c>
      <c r="N71" s="30">
        <f t="shared" si="33"/>
        <v>1</v>
      </c>
      <c r="O71" s="30">
        <f t="shared" si="34"/>
        <v>1</v>
      </c>
      <c r="P71" s="22">
        <v>11</v>
      </c>
      <c r="Q71" s="22"/>
      <c r="R71" s="22"/>
      <c r="S71" s="22"/>
      <c r="T71" s="22">
        <f t="shared" si="35"/>
        <v>11</v>
      </c>
      <c r="U71" s="22">
        <v>11</v>
      </c>
      <c r="V71" s="30">
        <f t="shared" si="36"/>
        <v>1</v>
      </c>
      <c r="W71" s="22">
        <v>16</v>
      </c>
      <c r="X71" s="22">
        <v>16</v>
      </c>
      <c r="Y71" s="30">
        <f t="shared" si="30"/>
        <v>1</v>
      </c>
      <c r="Z71" s="30">
        <f t="shared" si="31"/>
        <v>8</v>
      </c>
    </row>
    <row r="72" spans="1:26" s="11" customFormat="1" ht="30" customHeight="1" x14ac:dyDescent="0.25">
      <c r="A72" s="8" t="s">
        <v>23</v>
      </c>
      <c r="B72" s="9">
        <v>5</v>
      </c>
      <c r="C72" s="10" t="s">
        <v>66</v>
      </c>
      <c r="D72" s="28" t="s">
        <v>162</v>
      </c>
      <c r="E72" s="30">
        <f t="shared" si="26"/>
        <v>3</v>
      </c>
      <c r="F72" s="22">
        <v>2</v>
      </c>
      <c r="G72" s="22">
        <v>12</v>
      </c>
      <c r="H72" s="22"/>
      <c r="I72" s="22"/>
      <c r="J72" s="21">
        <f t="shared" si="32"/>
        <v>14</v>
      </c>
      <c r="K72" s="22">
        <v>14</v>
      </c>
      <c r="L72" s="22">
        <v>14</v>
      </c>
      <c r="M72" s="30">
        <f t="shared" si="27"/>
        <v>1</v>
      </c>
      <c r="N72" s="30">
        <f t="shared" si="33"/>
        <v>1</v>
      </c>
      <c r="O72" s="30">
        <f t="shared" si="34"/>
        <v>1</v>
      </c>
      <c r="P72" s="22">
        <v>6</v>
      </c>
      <c r="Q72" s="22"/>
      <c r="R72" s="22"/>
      <c r="S72" s="22"/>
      <c r="T72" s="22">
        <f t="shared" si="35"/>
        <v>6</v>
      </c>
      <c r="U72" s="22">
        <v>6</v>
      </c>
      <c r="V72" s="30">
        <f t="shared" si="36"/>
        <v>1</v>
      </c>
      <c r="W72" s="22">
        <v>7</v>
      </c>
      <c r="X72" s="22">
        <v>7</v>
      </c>
      <c r="Y72" s="30">
        <f t="shared" si="30"/>
        <v>1</v>
      </c>
      <c r="Z72" s="30">
        <f t="shared" si="31"/>
        <v>8</v>
      </c>
    </row>
    <row r="73" spans="1:26" s="11" customFormat="1" ht="30" customHeight="1" x14ac:dyDescent="0.25">
      <c r="A73" s="8" t="s">
        <v>23</v>
      </c>
      <c r="B73" s="9">
        <v>6</v>
      </c>
      <c r="C73" s="10" t="s">
        <v>67</v>
      </c>
      <c r="D73" s="28" t="s">
        <v>162</v>
      </c>
      <c r="E73" s="30">
        <f t="shared" si="26"/>
        <v>3</v>
      </c>
      <c r="F73" s="22">
        <v>234</v>
      </c>
      <c r="G73" s="22">
        <v>281</v>
      </c>
      <c r="H73" s="22">
        <v>78</v>
      </c>
      <c r="I73" s="22"/>
      <c r="J73" s="21">
        <f t="shared" si="32"/>
        <v>593</v>
      </c>
      <c r="K73" s="22">
        <v>593</v>
      </c>
      <c r="L73" s="22">
        <v>593</v>
      </c>
      <c r="M73" s="30">
        <f t="shared" si="27"/>
        <v>1</v>
      </c>
      <c r="N73" s="30">
        <f t="shared" si="33"/>
        <v>1</v>
      </c>
      <c r="O73" s="30">
        <f t="shared" si="34"/>
        <v>1</v>
      </c>
      <c r="P73" s="22">
        <v>24</v>
      </c>
      <c r="Q73" s="22"/>
      <c r="R73" s="22"/>
      <c r="S73" s="22"/>
      <c r="T73" s="22">
        <f t="shared" si="35"/>
        <v>24</v>
      </c>
      <c r="U73" s="22">
        <v>24</v>
      </c>
      <c r="V73" s="30">
        <f t="shared" si="36"/>
        <v>1</v>
      </c>
      <c r="W73" s="22">
        <v>34</v>
      </c>
      <c r="X73" s="22">
        <v>34</v>
      </c>
      <c r="Y73" s="30">
        <f t="shared" si="30"/>
        <v>1</v>
      </c>
      <c r="Z73" s="30">
        <f t="shared" si="31"/>
        <v>8</v>
      </c>
    </row>
    <row r="74" spans="1:26" s="11" customFormat="1" ht="30" customHeight="1" x14ac:dyDescent="0.25">
      <c r="A74" s="8" t="s">
        <v>23</v>
      </c>
      <c r="B74" s="9">
        <v>7</v>
      </c>
      <c r="C74" s="10" t="s">
        <v>68</v>
      </c>
      <c r="D74" s="28" t="s">
        <v>162</v>
      </c>
      <c r="E74" s="30">
        <f t="shared" si="26"/>
        <v>3</v>
      </c>
      <c r="F74" s="22">
        <v>227</v>
      </c>
      <c r="G74" s="22">
        <v>280</v>
      </c>
      <c r="H74" s="22">
        <v>58</v>
      </c>
      <c r="I74" s="22"/>
      <c r="J74" s="21">
        <f t="shared" si="32"/>
        <v>565</v>
      </c>
      <c r="K74" s="22">
        <v>565</v>
      </c>
      <c r="L74" s="22">
        <v>565</v>
      </c>
      <c r="M74" s="30">
        <f t="shared" si="27"/>
        <v>1</v>
      </c>
      <c r="N74" s="30">
        <f t="shared" si="33"/>
        <v>1</v>
      </c>
      <c r="O74" s="30">
        <f t="shared" si="34"/>
        <v>1</v>
      </c>
      <c r="P74" s="22">
        <v>24</v>
      </c>
      <c r="Q74" s="22"/>
      <c r="R74" s="22"/>
      <c r="S74" s="22"/>
      <c r="T74" s="22">
        <f t="shared" si="35"/>
        <v>24</v>
      </c>
      <c r="U74" s="22">
        <v>24</v>
      </c>
      <c r="V74" s="30">
        <f t="shared" si="36"/>
        <v>1</v>
      </c>
      <c r="W74" s="22">
        <v>29</v>
      </c>
      <c r="X74" s="22">
        <v>29</v>
      </c>
      <c r="Y74" s="30">
        <f t="shared" si="30"/>
        <v>1</v>
      </c>
      <c r="Z74" s="30">
        <f t="shared" si="31"/>
        <v>8</v>
      </c>
    </row>
    <row r="75" spans="1:26" s="11" customFormat="1" ht="30" customHeight="1" x14ac:dyDescent="0.25">
      <c r="A75" s="8" t="s">
        <v>23</v>
      </c>
      <c r="B75" s="9">
        <v>8</v>
      </c>
      <c r="C75" s="10" t="s">
        <v>69</v>
      </c>
      <c r="D75" s="28" t="s">
        <v>162</v>
      </c>
      <c r="E75" s="30">
        <f t="shared" si="26"/>
        <v>3</v>
      </c>
      <c r="F75" s="22">
        <v>13</v>
      </c>
      <c r="G75" s="22">
        <v>29</v>
      </c>
      <c r="H75" s="22">
        <v>5</v>
      </c>
      <c r="I75" s="22"/>
      <c r="J75" s="21">
        <f t="shared" si="32"/>
        <v>47</v>
      </c>
      <c r="K75" s="22">
        <v>47</v>
      </c>
      <c r="L75" s="22">
        <v>47</v>
      </c>
      <c r="M75" s="30">
        <f t="shared" si="27"/>
        <v>1</v>
      </c>
      <c r="N75" s="30">
        <f t="shared" si="33"/>
        <v>1</v>
      </c>
      <c r="O75" s="30">
        <f t="shared" si="34"/>
        <v>1</v>
      </c>
      <c r="P75" s="22">
        <v>9</v>
      </c>
      <c r="Q75" s="22"/>
      <c r="R75" s="22"/>
      <c r="S75" s="22"/>
      <c r="T75" s="22">
        <f t="shared" si="35"/>
        <v>9</v>
      </c>
      <c r="U75" s="22">
        <v>9</v>
      </c>
      <c r="V75" s="30">
        <f t="shared" si="36"/>
        <v>1</v>
      </c>
      <c r="W75" s="22">
        <v>11</v>
      </c>
      <c r="X75" s="22">
        <v>11</v>
      </c>
      <c r="Y75" s="30">
        <f t="shared" si="30"/>
        <v>1</v>
      </c>
      <c r="Z75" s="30">
        <f t="shared" si="31"/>
        <v>8</v>
      </c>
    </row>
    <row r="76" spans="1:26" s="11" customFormat="1" ht="30" customHeight="1" x14ac:dyDescent="0.25">
      <c r="A76" s="8" t="s">
        <v>23</v>
      </c>
      <c r="B76" s="9">
        <v>9</v>
      </c>
      <c r="C76" s="10" t="s">
        <v>70</v>
      </c>
      <c r="D76" s="28" t="s">
        <v>162</v>
      </c>
      <c r="E76" s="30">
        <f t="shared" si="26"/>
        <v>3</v>
      </c>
      <c r="F76" s="22">
        <v>249</v>
      </c>
      <c r="G76" s="22">
        <v>268</v>
      </c>
      <c r="H76" s="22">
        <v>58</v>
      </c>
      <c r="I76" s="22">
        <v>1</v>
      </c>
      <c r="J76" s="21">
        <f t="shared" si="32"/>
        <v>576</v>
      </c>
      <c r="K76" s="22">
        <v>576</v>
      </c>
      <c r="L76" s="22">
        <v>576</v>
      </c>
      <c r="M76" s="30">
        <f t="shared" si="27"/>
        <v>1</v>
      </c>
      <c r="N76" s="30">
        <f t="shared" si="33"/>
        <v>1</v>
      </c>
      <c r="O76" s="30">
        <f t="shared" si="34"/>
        <v>1</v>
      </c>
      <c r="P76" s="22">
        <v>23</v>
      </c>
      <c r="Q76" s="22"/>
      <c r="R76" s="22"/>
      <c r="S76" s="22"/>
      <c r="T76" s="22">
        <f t="shared" si="35"/>
        <v>23</v>
      </c>
      <c r="U76" s="22">
        <v>23</v>
      </c>
      <c r="V76" s="30">
        <f t="shared" si="36"/>
        <v>1</v>
      </c>
      <c r="W76" s="22">
        <v>32</v>
      </c>
      <c r="X76" s="22">
        <v>32</v>
      </c>
      <c r="Y76" s="30">
        <f t="shared" si="30"/>
        <v>1</v>
      </c>
      <c r="Z76" s="30">
        <f t="shared" si="31"/>
        <v>8</v>
      </c>
    </row>
    <row r="77" spans="1:26" s="11" customFormat="1" ht="30" customHeight="1" x14ac:dyDescent="0.25">
      <c r="A77" s="8" t="s">
        <v>23</v>
      </c>
      <c r="B77" s="9">
        <v>10</v>
      </c>
      <c r="C77" s="10" t="s">
        <v>71</v>
      </c>
      <c r="D77" s="28" t="s">
        <v>162</v>
      </c>
      <c r="E77" s="30">
        <f t="shared" si="26"/>
        <v>3</v>
      </c>
      <c r="F77" s="22">
        <v>105</v>
      </c>
      <c r="G77" s="22">
        <v>119</v>
      </c>
      <c r="H77" s="22">
        <v>35</v>
      </c>
      <c r="I77" s="22">
        <v>1</v>
      </c>
      <c r="J77" s="21">
        <f t="shared" si="32"/>
        <v>260</v>
      </c>
      <c r="K77" s="22">
        <v>260</v>
      </c>
      <c r="L77" s="22">
        <v>260</v>
      </c>
      <c r="M77" s="30">
        <f t="shared" si="27"/>
        <v>1</v>
      </c>
      <c r="N77" s="30">
        <f t="shared" si="33"/>
        <v>1</v>
      </c>
      <c r="O77" s="30">
        <f t="shared" si="34"/>
        <v>1</v>
      </c>
      <c r="P77" s="22">
        <v>11</v>
      </c>
      <c r="Q77" s="22"/>
      <c r="R77" s="22"/>
      <c r="S77" s="22"/>
      <c r="T77" s="22">
        <f t="shared" si="35"/>
        <v>11</v>
      </c>
      <c r="U77" s="22">
        <v>11</v>
      </c>
      <c r="V77" s="30">
        <f t="shared" si="36"/>
        <v>1</v>
      </c>
      <c r="W77" s="22">
        <v>14</v>
      </c>
      <c r="X77" s="22">
        <v>14</v>
      </c>
      <c r="Y77" s="30">
        <f t="shared" si="30"/>
        <v>1</v>
      </c>
      <c r="Z77" s="30">
        <f t="shared" si="31"/>
        <v>8</v>
      </c>
    </row>
    <row r="78" spans="1:26" s="11" customFormat="1" ht="30" customHeight="1" x14ac:dyDescent="0.25">
      <c r="A78" s="8" t="s">
        <v>23</v>
      </c>
      <c r="B78" s="9">
        <v>11</v>
      </c>
      <c r="C78" s="10" t="s">
        <v>72</v>
      </c>
      <c r="D78" s="28" t="s">
        <v>162</v>
      </c>
      <c r="E78" s="30">
        <f t="shared" si="26"/>
        <v>3</v>
      </c>
      <c r="F78" s="22"/>
      <c r="G78" s="22">
        <v>27</v>
      </c>
      <c r="H78" s="22">
        <v>82</v>
      </c>
      <c r="I78" s="22"/>
      <c r="J78" s="21">
        <f t="shared" si="32"/>
        <v>109</v>
      </c>
      <c r="K78" s="24">
        <v>109</v>
      </c>
      <c r="L78" s="22">
        <v>109</v>
      </c>
      <c r="M78" s="30">
        <f t="shared" si="27"/>
        <v>1</v>
      </c>
      <c r="N78" s="30">
        <f t="shared" si="33"/>
        <v>1</v>
      </c>
      <c r="O78" s="30">
        <f t="shared" si="34"/>
        <v>1</v>
      </c>
      <c r="P78" s="22">
        <v>6</v>
      </c>
      <c r="Q78" s="22"/>
      <c r="R78" s="22"/>
      <c r="S78" s="22"/>
      <c r="T78" s="22">
        <f t="shared" si="35"/>
        <v>6</v>
      </c>
      <c r="U78" s="22">
        <v>6</v>
      </c>
      <c r="V78" s="30">
        <f t="shared" si="36"/>
        <v>1</v>
      </c>
      <c r="W78" s="22">
        <v>6</v>
      </c>
      <c r="X78" s="22">
        <v>6</v>
      </c>
      <c r="Y78" s="30">
        <f t="shared" si="30"/>
        <v>1</v>
      </c>
      <c r="Z78" s="30">
        <f t="shared" si="31"/>
        <v>8</v>
      </c>
    </row>
    <row r="79" spans="1:26" s="11" customFormat="1" ht="30" customHeight="1" x14ac:dyDescent="0.25">
      <c r="A79" s="8" t="s">
        <v>23</v>
      </c>
      <c r="B79" s="9">
        <v>12</v>
      </c>
      <c r="C79" s="10" t="s">
        <v>73</v>
      </c>
      <c r="D79" s="28" t="s">
        <v>162</v>
      </c>
      <c r="E79" s="30">
        <f t="shared" si="26"/>
        <v>3</v>
      </c>
      <c r="F79" s="22">
        <v>4</v>
      </c>
      <c r="G79" s="22">
        <v>10</v>
      </c>
      <c r="H79" s="22">
        <v>3</v>
      </c>
      <c r="I79" s="22"/>
      <c r="J79" s="21">
        <f t="shared" si="32"/>
        <v>17</v>
      </c>
      <c r="K79" s="22">
        <v>17</v>
      </c>
      <c r="L79" s="22">
        <v>17</v>
      </c>
      <c r="M79" s="30">
        <f t="shared" si="27"/>
        <v>1</v>
      </c>
      <c r="N79" s="30">
        <f t="shared" si="33"/>
        <v>1</v>
      </c>
      <c r="O79" s="30">
        <f t="shared" si="34"/>
        <v>1</v>
      </c>
      <c r="P79" s="22">
        <v>8</v>
      </c>
      <c r="Q79" s="22"/>
      <c r="R79" s="22"/>
      <c r="S79" s="22"/>
      <c r="T79" s="22">
        <f t="shared" si="35"/>
        <v>8</v>
      </c>
      <c r="U79" s="22">
        <v>8</v>
      </c>
      <c r="V79" s="30">
        <f t="shared" si="36"/>
        <v>1</v>
      </c>
      <c r="W79" s="22">
        <v>11</v>
      </c>
      <c r="X79" s="22">
        <v>11</v>
      </c>
      <c r="Y79" s="30">
        <f t="shared" si="30"/>
        <v>1</v>
      </c>
      <c r="Z79" s="30">
        <f t="shared" si="31"/>
        <v>8</v>
      </c>
    </row>
    <row r="80" spans="1:26" s="11" customFormat="1" ht="30" customHeight="1" x14ac:dyDescent="0.25">
      <c r="A80" s="8" t="s">
        <v>24</v>
      </c>
      <c r="B80" s="9">
        <v>1</v>
      </c>
      <c r="C80" s="10" t="s">
        <v>79</v>
      </c>
      <c r="D80" s="38" t="s">
        <v>197</v>
      </c>
      <c r="E80" s="30">
        <f t="shared" si="26"/>
        <v>0</v>
      </c>
      <c r="F80" s="22">
        <v>17</v>
      </c>
      <c r="G80" s="22">
        <v>38</v>
      </c>
      <c r="H80" s="22">
        <v>17</v>
      </c>
      <c r="I80" s="22">
        <v>2</v>
      </c>
      <c r="J80" s="21">
        <f t="shared" ref="J80:J85" si="37">SUM(F80:I80)</f>
        <v>74</v>
      </c>
      <c r="K80" s="22">
        <v>74</v>
      </c>
      <c r="L80" s="22">
        <v>74</v>
      </c>
      <c r="M80" s="30">
        <f t="shared" si="27"/>
        <v>1</v>
      </c>
      <c r="N80" s="30">
        <f t="shared" ref="N80:N85" si="38">IF(L80=K80,1,0)</f>
        <v>1</v>
      </c>
      <c r="O80" s="30">
        <f t="shared" ref="O80:O86" si="39">IF(J80=L80,1,0)</f>
        <v>1</v>
      </c>
      <c r="P80" s="22">
        <v>10</v>
      </c>
      <c r="Q80" s="22"/>
      <c r="R80" s="22"/>
      <c r="S80" s="22"/>
      <c r="T80" s="22">
        <f t="shared" ref="T80:T85" si="40">SUM(P80:S80)</f>
        <v>10</v>
      </c>
      <c r="U80" s="24">
        <v>10</v>
      </c>
      <c r="V80" s="30">
        <f t="shared" ref="V80:V85" si="41">IF(T80=U80,1,0)</f>
        <v>1</v>
      </c>
      <c r="W80" s="22">
        <v>15</v>
      </c>
      <c r="X80" s="22">
        <v>15</v>
      </c>
      <c r="Y80" s="30">
        <f t="shared" si="30"/>
        <v>1</v>
      </c>
      <c r="Z80" s="30">
        <f t="shared" si="31"/>
        <v>5</v>
      </c>
    </row>
    <row r="81" spans="1:26" s="11" customFormat="1" ht="30" customHeight="1" x14ac:dyDescent="0.25">
      <c r="A81" s="8" t="s">
        <v>24</v>
      </c>
      <c r="B81" s="9">
        <v>2</v>
      </c>
      <c r="C81" s="10" t="s">
        <v>80</v>
      </c>
      <c r="D81" s="38" t="s">
        <v>197</v>
      </c>
      <c r="E81" s="30">
        <f t="shared" si="26"/>
        <v>0</v>
      </c>
      <c r="F81" s="22">
        <v>32</v>
      </c>
      <c r="G81" s="22">
        <v>51</v>
      </c>
      <c r="H81" s="22">
        <v>12</v>
      </c>
      <c r="I81" s="22">
        <v>5</v>
      </c>
      <c r="J81" s="21">
        <f t="shared" si="37"/>
        <v>100</v>
      </c>
      <c r="K81" s="22">
        <v>100</v>
      </c>
      <c r="L81" s="22">
        <v>100</v>
      </c>
      <c r="M81" s="30">
        <f t="shared" si="27"/>
        <v>1</v>
      </c>
      <c r="N81" s="30">
        <f t="shared" si="38"/>
        <v>1</v>
      </c>
      <c r="O81" s="30">
        <f t="shared" si="39"/>
        <v>1</v>
      </c>
      <c r="P81" s="22">
        <v>11</v>
      </c>
      <c r="Q81" s="22"/>
      <c r="R81" s="22"/>
      <c r="S81" s="22"/>
      <c r="T81" s="22">
        <f t="shared" si="40"/>
        <v>11</v>
      </c>
      <c r="U81" s="24">
        <v>11</v>
      </c>
      <c r="V81" s="30">
        <f t="shared" si="41"/>
        <v>1</v>
      </c>
      <c r="W81" s="22">
        <v>16</v>
      </c>
      <c r="X81" s="22">
        <v>16</v>
      </c>
      <c r="Y81" s="30">
        <f t="shared" si="30"/>
        <v>1</v>
      </c>
      <c r="Z81" s="30">
        <f t="shared" si="31"/>
        <v>5</v>
      </c>
    </row>
    <row r="82" spans="1:26" s="11" customFormat="1" ht="30" customHeight="1" x14ac:dyDescent="0.25">
      <c r="A82" s="8" t="s">
        <v>24</v>
      </c>
      <c r="B82" s="9">
        <v>3</v>
      </c>
      <c r="C82" s="10" t="s">
        <v>81</v>
      </c>
      <c r="D82" s="38" t="s">
        <v>197</v>
      </c>
      <c r="E82" s="30">
        <f t="shared" si="26"/>
        <v>0</v>
      </c>
      <c r="F82" s="22">
        <v>18</v>
      </c>
      <c r="G82" s="22">
        <v>21</v>
      </c>
      <c r="H82" s="22">
        <v>3</v>
      </c>
      <c r="I82" s="22"/>
      <c r="J82" s="21">
        <f t="shared" si="37"/>
        <v>42</v>
      </c>
      <c r="K82" s="22">
        <v>42</v>
      </c>
      <c r="L82" s="22">
        <v>42</v>
      </c>
      <c r="M82" s="30">
        <f t="shared" si="27"/>
        <v>1</v>
      </c>
      <c r="N82" s="30">
        <f t="shared" si="38"/>
        <v>1</v>
      </c>
      <c r="O82" s="30">
        <f t="shared" si="39"/>
        <v>1</v>
      </c>
      <c r="P82" s="22">
        <v>9</v>
      </c>
      <c r="Q82" s="22"/>
      <c r="R82" s="22"/>
      <c r="S82" s="22"/>
      <c r="T82" s="22">
        <f t="shared" si="40"/>
        <v>9</v>
      </c>
      <c r="U82" s="24">
        <v>9</v>
      </c>
      <c r="V82" s="30">
        <f t="shared" si="41"/>
        <v>1</v>
      </c>
      <c r="W82" s="22">
        <v>14</v>
      </c>
      <c r="X82" s="22">
        <v>14</v>
      </c>
      <c r="Y82" s="30">
        <f t="shared" si="30"/>
        <v>1</v>
      </c>
      <c r="Z82" s="30">
        <f t="shared" si="31"/>
        <v>5</v>
      </c>
    </row>
    <row r="83" spans="1:26" s="11" customFormat="1" ht="30" customHeight="1" x14ac:dyDescent="0.25">
      <c r="A83" s="8" t="s">
        <v>24</v>
      </c>
      <c r="B83" s="9">
        <v>4</v>
      </c>
      <c r="C83" s="40" t="s">
        <v>219</v>
      </c>
      <c r="D83" s="28" t="s">
        <v>162</v>
      </c>
      <c r="E83" s="30">
        <f t="shared" si="26"/>
        <v>3</v>
      </c>
      <c r="F83" s="22">
        <v>46</v>
      </c>
      <c r="G83" s="22">
        <v>79</v>
      </c>
      <c r="H83" s="22">
        <v>10</v>
      </c>
      <c r="I83" s="22">
        <v>3</v>
      </c>
      <c r="J83" s="21">
        <f t="shared" si="37"/>
        <v>138</v>
      </c>
      <c r="K83" s="22">
        <v>138</v>
      </c>
      <c r="L83" s="24">
        <v>138</v>
      </c>
      <c r="M83" s="30">
        <f t="shared" si="27"/>
        <v>1</v>
      </c>
      <c r="N83" s="30">
        <f t="shared" si="38"/>
        <v>1</v>
      </c>
      <c r="O83" s="30">
        <f t="shared" si="39"/>
        <v>1</v>
      </c>
      <c r="P83" s="22">
        <v>15</v>
      </c>
      <c r="Q83" s="22"/>
      <c r="R83" s="22"/>
      <c r="S83" s="22"/>
      <c r="T83" s="22">
        <f t="shared" si="40"/>
        <v>15</v>
      </c>
      <c r="U83" s="24">
        <v>15</v>
      </c>
      <c r="V83" s="30">
        <f t="shared" si="41"/>
        <v>1</v>
      </c>
      <c r="W83" s="22">
        <v>20</v>
      </c>
      <c r="X83" s="22">
        <v>20</v>
      </c>
      <c r="Y83" s="30">
        <f t="shared" si="30"/>
        <v>1</v>
      </c>
      <c r="Z83" s="30">
        <f t="shared" si="31"/>
        <v>8</v>
      </c>
    </row>
    <row r="84" spans="1:26" s="11" customFormat="1" ht="30" customHeight="1" x14ac:dyDescent="0.25">
      <c r="A84" s="8" t="s">
        <v>24</v>
      </c>
      <c r="B84" s="9">
        <v>5</v>
      </c>
      <c r="C84" s="10" t="s">
        <v>82</v>
      </c>
      <c r="D84" s="28" t="s">
        <v>162</v>
      </c>
      <c r="E84" s="30">
        <f t="shared" si="26"/>
        <v>3</v>
      </c>
      <c r="F84" s="22"/>
      <c r="G84" s="22">
        <v>29</v>
      </c>
      <c r="H84" s="22">
        <v>92</v>
      </c>
      <c r="I84" s="22"/>
      <c r="J84" s="21">
        <f t="shared" si="37"/>
        <v>121</v>
      </c>
      <c r="K84" s="22">
        <v>121</v>
      </c>
      <c r="L84" s="22">
        <v>121</v>
      </c>
      <c r="M84" s="30">
        <f t="shared" si="27"/>
        <v>1</v>
      </c>
      <c r="N84" s="30">
        <f t="shared" si="38"/>
        <v>1</v>
      </c>
      <c r="O84" s="30">
        <f t="shared" si="39"/>
        <v>1</v>
      </c>
      <c r="P84" s="22"/>
      <c r="Q84" s="22"/>
      <c r="R84" s="22">
        <v>8</v>
      </c>
      <c r="S84" s="22"/>
      <c r="T84" s="22">
        <f t="shared" si="40"/>
        <v>8</v>
      </c>
      <c r="U84" s="22">
        <v>8</v>
      </c>
      <c r="V84" s="30">
        <f t="shared" si="41"/>
        <v>1</v>
      </c>
      <c r="W84" s="22">
        <v>2</v>
      </c>
      <c r="X84" s="22">
        <v>2</v>
      </c>
      <c r="Y84" s="30">
        <f t="shared" si="30"/>
        <v>1</v>
      </c>
      <c r="Z84" s="30">
        <f t="shared" si="31"/>
        <v>8</v>
      </c>
    </row>
    <row r="85" spans="1:26" s="11" customFormat="1" ht="30" customHeight="1" x14ac:dyDescent="0.25">
      <c r="A85" s="8" t="s">
        <v>24</v>
      </c>
      <c r="B85" s="9">
        <v>6</v>
      </c>
      <c r="C85" s="10" t="s">
        <v>84</v>
      </c>
      <c r="D85" s="38" t="s">
        <v>197</v>
      </c>
      <c r="E85" s="30">
        <f t="shared" si="26"/>
        <v>0</v>
      </c>
      <c r="F85" s="22">
        <v>349</v>
      </c>
      <c r="G85" s="22">
        <v>480</v>
      </c>
      <c r="H85" s="22">
        <v>121</v>
      </c>
      <c r="I85" s="22">
        <v>22</v>
      </c>
      <c r="J85" s="21">
        <f t="shared" si="37"/>
        <v>972</v>
      </c>
      <c r="K85" s="24">
        <v>972</v>
      </c>
      <c r="L85" s="22">
        <v>972</v>
      </c>
      <c r="M85" s="30">
        <f t="shared" si="27"/>
        <v>1</v>
      </c>
      <c r="N85" s="30">
        <f t="shared" si="38"/>
        <v>1</v>
      </c>
      <c r="O85" s="30">
        <f t="shared" si="39"/>
        <v>1</v>
      </c>
      <c r="P85" s="22">
        <v>35</v>
      </c>
      <c r="Q85" s="22"/>
      <c r="R85" s="22">
        <v>4</v>
      </c>
      <c r="S85" s="22"/>
      <c r="T85" s="22">
        <f t="shared" si="40"/>
        <v>39</v>
      </c>
      <c r="U85" s="22">
        <v>39</v>
      </c>
      <c r="V85" s="30">
        <f t="shared" si="41"/>
        <v>1</v>
      </c>
      <c r="W85" s="22">
        <v>48</v>
      </c>
      <c r="X85" s="22">
        <v>48</v>
      </c>
      <c r="Y85" s="30">
        <f t="shared" si="30"/>
        <v>1</v>
      </c>
      <c r="Z85" s="30">
        <f t="shared" si="31"/>
        <v>5</v>
      </c>
    </row>
    <row r="86" spans="1:26" s="11" customFormat="1" ht="30" customHeight="1" x14ac:dyDescent="0.25">
      <c r="A86" s="39" t="s">
        <v>25</v>
      </c>
      <c r="B86" s="9">
        <v>1</v>
      </c>
      <c r="C86" s="10" t="s">
        <v>40</v>
      </c>
      <c r="D86" s="38" t="s">
        <v>197</v>
      </c>
      <c r="E86" s="30">
        <f t="shared" si="26"/>
        <v>0</v>
      </c>
      <c r="F86" s="22">
        <v>100</v>
      </c>
      <c r="G86" s="22">
        <v>124</v>
      </c>
      <c r="H86" s="22">
        <v>29</v>
      </c>
      <c r="I86" s="22">
        <v>3</v>
      </c>
      <c r="J86" s="21">
        <f t="shared" ref="J86" si="42">SUM(F86:I86)</f>
        <v>256</v>
      </c>
      <c r="K86" s="22">
        <v>256</v>
      </c>
      <c r="L86" s="22">
        <v>256</v>
      </c>
      <c r="M86" s="30">
        <f t="shared" ref="M86:N86" si="43">IF(AND(K86=J86,J86&lt;&gt;0),1,0)</f>
        <v>1</v>
      </c>
      <c r="N86" s="30">
        <f t="shared" si="43"/>
        <v>1</v>
      </c>
      <c r="O86" s="30">
        <f t="shared" si="39"/>
        <v>1</v>
      </c>
      <c r="P86" s="22">
        <v>11</v>
      </c>
      <c r="Q86" s="22"/>
      <c r="R86" s="22"/>
      <c r="S86" s="22"/>
      <c r="T86" s="22">
        <f t="shared" ref="T86" si="44">SUM(P86:S86)</f>
        <v>11</v>
      </c>
      <c r="U86" s="22">
        <v>11</v>
      </c>
      <c r="V86" s="30">
        <f t="shared" ref="V86:V143" si="45">IF(T86=U86,1,0)</f>
        <v>1</v>
      </c>
      <c r="W86" s="22">
        <v>20</v>
      </c>
      <c r="X86" s="22">
        <v>20</v>
      </c>
      <c r="Y86" s="30">
        <f t="shared" si="30"/>
        <v>1</v>
      </c>
      <c r="Z86" s="30">
        <f t="shared" si="31"/>
        <v>5</v>
      </c>
    </row>
    <row r="87" spans="1:26" s="11" customFormat="1" ht="30" customHeight="1" x14ac:dyDescent="0.25">
      <c r="A87" s="8" t="s">
        <v>26</v>
      </c>
      <c r="B87" s="9">
        <v>1</v>
      </c>
      <c r="C87" s="10" t="s">
        <v>45</v>
      </c>
      <c r="D87" s="28" t="s">
        <v>162</v>
      </c>
      <c r="E87" s="30">
        <f t="shared" si="26"/>
        <v>3</v>
      </c>
      <c r="F87" s="23">
        <v>47</v>
      </c>
      <c r="G87" s="23">
        <v>60</v>
      </c>
      <c r="H87" s="23">
        <v>9</v>
      </c>
      <c r="I87" s="23"/>
      <c r="J87" s="21">
        <f t="shared" ref="J87:J90" si="46">SUM(F87:I87)</f>
        <v>116</v>
      </c>
      <c r="K87" s="23">
        <v>116</v>
      </c>
      <c r="L87" s="23">
        <v>116</v>
      </c>
      <c r="M87" s="30">
        <f t="shared" ref="M87:M145" si="47">IF(AND(K87=J87,J87&lt;&gt;0),1,0)</f>
        <v>1</v>
      </c>
      <c r="N87" s="30">
        <f t="shared" ref="N87:N90" si="48">IF(L87=K87,1,0)</f>
        <v>1</v>
      </c>
      <c r="O87" s="30">
        <f t="shared" ref="O87:O90" si="49">IF(J87=L87,1,0)</f>
        <v>1</v>
      </c>
      <c r="P87" s="23">
        <v>11</v>
      </c>
      <c r="Q87" s="22"/>
      <c r="R87" s="22"/>
      <c r="S87" s="22"/>
      <c r="T87" s="22">
        <f t="shared" ref="T87:T90" si="50">SUM(P87:S87)</f>
        <v>11</v>
      </c>
      <c r="U87" s="22">
        <v>11</v>
      </c>
      <c r="V87" s="30">
        <f t="shared" si="45"/>
        <v>1</v>
      </c>
      <c r="W87" s="23">
        <v>15</v>
      </c>
      <c r="X87" s="22">
        <v>15</v>
      </c>
      <c r="Y87" s="30">
        <f t="shared" si="30"/>
        <v>1</v>
      </c>
      <c r="Z87" s="30">
        <f t="shared" si="31"/>
        <v>8</v>
      </c>
    </row>
    <row r="88" spans="1:26" s="11" customFormat="1" ht="30" customHeight="1" x14ac:dyDescent="0.25">
      <c r="A88" s="39" t="s">
        <v>26</v>
      </c>
      <c r="B88" s="9">
        <v>2</v>
      </c>
      <c r="C88" s="10" t="s">
        <v>148</v>
      </c>
      <c r="D88" s="28" t="s">
        <v>162</v>
      </c>
      <c r="E88" s="30">
        <f t="shared" si="26"/>
        <v>3</v>
      </c>
      <c r="F88" s="23">
        <v>107</v>
      </c>
      <c r="G88" s="23">
        <v>185</v>
      </c>
      <c r="H88" s="23">
        <v>18</v>
      </c>
      <c r="I88" s="23">
        <v>6</v>
      </c>
      <c r="J88" s="21">
        <f t="shared" si="46"/>
        <v>316</v>
      </c>
      <c r="K88" s="23">
        <v>316</v>
      </c>
      <c r="L88" s="26">
        <v>316</v>
      </c>
      <c r="M88" s="30">
        <f t="shared" si="47"/>
        <v>1</v>
      </c>
      <c r="N88" s="30">
        <f t="shared" si="48"/>
        <v>1</v>
      </c>
      <c r="O88" s="30">
        <f t="shared" si="49"/>
        <v>1</v>
      </c>
      <c r="P88" s="23">
        <v>15</v>
      </c>
      <c r="Q88" s="22"/>
      <c r="R88" s="22"/>
      <c r="S88" s="22"/>
      <c r="T88" s="22">
        <f t="shared" si="50"/>
        <v>15</v>
      </c>
      <c r="U88" s="24">
        <v>15</v>
      </c>
      <c r="V88" s="30">
        <f t="shared" si="45"/>
        <v>1</v>
      </c>
      <c r="W88" s="23">
        <v>23</v>
      </c>
      <c r="X88" s="22">
        <v>23</v>
      </c>
      <c r="Y88" s="30">
        <f t="shared" si="30"/>
        <v>1</v>
      </c>
      <c r="Z88" s="30">
        <f t="shared" si="31"/>
        <v>8</v>
      </c>
    </row>
    <row r="89" spans="1:26" s="11" customFormat="1" ht="30" customHeight="1" x14ac:dyDescent="0.25">
      <c r="A89" s="39" t="s">
        <v>26</v>
      </c>
      <c r="B89" s="9">
        <v>3</v>
      </c>
      <c r="C89" s="10" t="s">
        <v>42</v>
      </c>
      <c r="D89" s="28" t="s">
        <v>162</v>
      </c>
      <c r="E89" s="30">
        <f t="shared" si="26"/>
        <v>3</v>
      </c>
      <c r="F89" s="23">
        <v>34</v>
      </c>
      <c r="G89" s="23">
        <v>53</v>
      </c>
      <c r="H89" s="23">
        <v>8</v>
      </c>
      <c r="I89" s="23">
        <v>10</v>
      </c>
      <c r="J89" s="21">
        <f t="shared" si="46"/>
        <v>105</v>
      </c>
      <c r="K89" s="24">
        <v>105</v>
      </c>
      <c r="L89" s="23">
        <v>105</v>
      </c>
      <c r="M89" s="30">
        <f t="shared" si="47"/>
        <v>1</v>
      </c>
      <c r="N89" s="30">
        <f t="shared" si="48"/>
        <v>1</v>
      </c>
      <c r="O89" s="30">
        <f t="shared" si="49"/>
        <v>1</v>
      </c>
      <c r="P89" s="23">
        <v>11</v>
      </c>
      <c r="Q89" s="22"/>
      <c r="R89" s="22"/>
      <c r="S89" s="22"/>
      <c r="T89" s="22">
        <f t="shared" si="50"/>
        <v>11</v>
      </c>
      <c r="U89" s="22">
        <v>11</v>
      </c>
      <c r="V89" s="30">
        <f t="shared" si="45"/>
        <v>1</v>
      </c>
      <c r="W89" s="23">
        <v>20</v>
      </c>
      <c r="X89" s="22">
        <v>20</v>
      </c>
      <c r="Y89" s="30">
        <f t="shared" si="30"/>
        <v>1</v>
      </c>
      <c r="Z89" s="30">
        <f t="shared" si="31"/>
        <v>8</v>
      </c>
    </row>
    <row r="90" spans="1:26" s="11" customFormat="1" ht="30" customHeight="1" x14ac:dyDescent="0.25">
      <c r="A90" s="8" t="s">
        <v>26</v>
      </c>
      <c r="B90" s="9">
        <v>4</v>
      </c>
      <c r="C90" s="10" t="s">
        <v>43</v>
      </c>
      <c r="D90" s="28" t="s">
        <v>162</v>
      </c>
      <c r="E90" s="30">
        <f t="shared" si="26"/>
        <v>3</v>
      </c>
      <c r="F90" s="23">
        <v>206</v>
      </c>
      <c r="G90" s="23">
        <v>268</v>
      </c>
      <c r="H90" s="23">
        <v>61</v>
      </c>
      <c r="I90" s="23"/>
      <c r="J90" s="21">
        <f t="shared" si="46"/>
        <v>535</v>
      </c>
      <c r="K90" s="23">
        <v>535</v>
      </c>
      <c r="L90" s="23">
        <v>535</v>
      </c>
      <c r="M90" s="30">
        <f t="shared" si="47"/>
        <v>1</v>
      </c>
      <c r="N90" s="30">
        <f t="shared" si="48"/>
        <v>1</v>
      </c>
      <c r="O90" s="30">
        <f t="shared" si="49"/>
        <v>1</v>
      </c>
      <c r="P90" s="23">
        <v>25</v>
      </c>
      <c r="Q90" s="22"/>
      <c r="R90" s="22"/>
      <c r="S90" s="22"/>
      <c r="T90" s="22">
        <f t="shared" si="50"/>
        <v>25</v>
      </c>
      <c r="U90" s="22">
        <v>25</v>
      </c>
      <c r="V90" s="30">
        <f t="shared" si="45"/>
        <v>1</v>
      </c>
      <c r="W90" s="23">
        <v>34</v>
      </c>
      <c r="X90" s="22">
        <v>34</v>
      </c>
      <c r="Y90" s="30">
        <f t="shared" si="30"/>
        <v>1</v>
      </c>
      <c r="Z90" s="30">
        <f t="shared" si="31"/>
        <v>8</v>
      </c>
    </row>
    <row r="91" spans="1:26" s="11" customFormat="1" ht="30" customHeight="1" x14ac:dyDescent="0.25">
      <c r="A91" s="8" t="s">
        <v>27</v>
      </c>
      <c r="B91" s="9">
        <v>1</v>
      </c>
      <c r="C91" s="10" t="s">
        <v>46</v>
      </c>
      <c r="D91" s="28" t="s">
        <v>162</v>
      </c>
      <c r="E91" s="30">
        <f t="shared" si="26"/>
        <v>3</v>
      </c>
      <c r="F91" s="23">
        <v>35</v>
      </c>
      <c r="G91" s="23">
        <v>51</v>
      </c>
      <c r="H91" s="23">
        <v>9</v>
      </c>
      <c r="I91" s="23">
        <v>3</v>
      </c>
      <c r="J91" s="21">
        <f t="shared" ref="J91:J100" si="51">SUM(F91:I91)</f>
        <v>98</v>
      </c>
      <c r="K91" s="23">
        <v>98</v>
      </c>
      <c r="L91" s="23">
        <v>98</v>
      </c>
      <c r="M91" s="30">
        <f t="shared" si="47"/>
        <v>1</v>
      </c>
      <c r="N91" s="30">
        <f t="shared" ref="N91:N100" si="52">IF(L91=K91,1,0)</f>
        <v>1</v>
      </c>
      <c r="O91" s="30">
        <f t="shared" ref="O91:O100" si="53">IF(J91=L91,1,0)</f>
        <v>1</v>
      </c>
      <c r="P91" s="23">
        <v>11</v>
      </c>
      <c r="Q91" s="22"/>
      <c r="R91" s="22"/>
      <c r="S91" s="22"/>
      <c r="T91" s="22">
        <f t="shared" ref="T91:T100" si="54">SUM(P91:S91)</f>
        <v>11</v>
      </c>
      <c r="U91" s="24">
        <v>11</v>
      </c>
      <c r="V91" s="30">
        <f t="shared" si="45"/>
        <v>1</v>
      </c>
      <c r="W91" s="23">
        <v>13</v>
      </c>
      <c r="X91" s="22">
        <v>13</v>
      </c>
      <c r="Y91" s="30">
        <f t="shared" si="30"/>
        <v>1</v>
      </c>
      <c r="Z91" s="30">
        <f t="shared" si="31"/>
        <v>8</v>
      </c>
    </row>
    <row r="92" spans="1:26" s="11" customFormat="1" ht="30" customHeight="1" x14ac:dyDescent="0.25">
      <c r="A92" s="8" t="s">
        <v>27</v>
      </c>
      <c r="B92" s="9">
        <v>2</v>
      </c>
      <c r="C92" s="10" t="s">
        <v>44</v>
      </c>
      <c r="D92" s="28" t="s">
        <v>162</v>
      </c>
      <c r="E92" s="30">
        <f t="shared" si="26"/>
        <v>3</v>
      </c>
      <c r="F92" s="23">
        <v>20</v>
      </c>
      <c r="G92" s="23">
        <v>26</v>
      </c>
      <c r="H92" s="23">
        <v>7</v>
      </c>
      <c r="I92" s="23">
        <v>2</v>
      </c>
      <c r="J92" s="21">
        <f t="shared" si="51"/>
        <v>55</v>
      </c>
      <c r="K92" s="23">
        <v>55</v>
      </c>
      <c r="L92" s="23">
        <v>55</v>
      </c>
      <c r="M92" s="30">
        <f t="shared" si="47"/>
        <v>1</v>
      </c>
      <c r="N92" s="30">
        <f t="shared" si="52"/>
        <v>1</v>
      </c>
      <c r="O92" s="30">
        <f t="shared" si="53"/>
        <v>1</v>
      </c>
      <c r="P92" s="23">
        <v>9</v>
      </c>
      <c r="Q92" s="22"/>
      <c r="R92" s="22"/>
      <c r="S92" s="22"/>
      <c r="T92" s="22">
        <f t="shared" si="54"/>
        <v>9</v>
      </c>
      <c r="U92" s="24">
        <v>9</v>
      </c>
      <c r="V92" s="30">
        <f t="shared" si="45"/>
        <v>1</v>
      </c>
      <c r="W92" s="23">
        <v>14</v>
      </c>
      <c r="X92" s="22">
        <v>14</v>
      </c>
      <c r="Y92" s="30">
        <f t="shared" si="30"/>
        <v>1</v>
      </c>
      <c r="Z92" s="30">
        <f t="shared" si="31"/>
        <v>8</v>
      </c>
    </row>
    <row r="93" spans="1:26" s="11" customFormat="1" ht="30" customHeight="1" x14ac:dyDescent="0.25">
      <c r="A93" s="8" t="s">
        <v>27</v>
      </c>
      <c r="B93" s="9">
        <v>3</v>
      </c>
      <c r="C93" s="10" t="s">
        <v>47</v>
      </c>
      <c r="D93" s="28" t="s">
        <v>162</v>
      </c>
      <c r="E93" s="30">
        <f t="shared" si="26"/>
        <v>3</v>
      </c>
      <c r="F93" s="23">
        <v>32</v>
      </c>
      <c r="G93" s="23">
        <v>45</v>
      </c>
      <c r="H93" s="23">
        <v>9</v>
      </c>
      <c r="I93" s="23">
        <v>1</v>
      </c>
      <c r="J93" s="21">
        <f t="shared" si="51"/>
        <v>87</v>
      </c>
      <c r="K93" s="23">
        <v>87</v>
      </c>
      <c r="L93" s="23">
        <v>87</v>
      </c>
      <c r="M93" s="30">
        <f t="shared" si="47"/>
        <v>1</v>
      </c>
      <c r="N93" s="30">
        <f t="shared" si="52"/>
        <v>1</v>
      </c>
      <c r="O93" s="30">
        <f t="shared" si="53"/>
        <v>1</v>
      </c>
      <c r="P93" s="23">
        <v>11</v>
      </c>
      <c r="Q93" s="22"/>
      <c r="R93" s="22"/>
      <c r="S93" s="22"/>
      <c r="T93" s="22">
        <f t="shared" si="54"/>
        <v>11</v>
      </c>
      <c r="U93" s="24">
        <v>11</v>
      </c>
      <c r="V93" s="30">
        <f t="shared" si="45"/>
        <v>1</v>
      </c>
      <c r="W93" s="23">
        <v>16</v>
      </c>
      <c r="X93" s="22">
        <v>16</v>
      </c>
      <c r="Y93" s="30">
        <f t="shared" si="30"/>
        <v>1</v>
      </c>
      <c r="Z93" s="30">
        <f t="shared" si="31"/>
        <v>8</v>
      </c>
    </row>
    <row r="94" spans="1:26" s="11" customFormat="1" ht="30" customHeight="1" x14ac:dyDescent="0.25">
      <c r="A94" s="39" t="s">
        <v>27</v>
      </c>
      <c r="B94" s="9">
        <v>4</v>
      </c>
      <c r="C94" s="10" t="s">
        <v>48</v>
      </c>
      <c r="D94" s="28" t="s">
        <v>162</v>
      </c>
      <c r="E94" s="30">
        <f t="shared" si="26"/>
        <v>3</v>
      </c>
      <c r="F94" s="23">
        <v>51</v>
      </c>
      <c r="G94" s="23">
        <v>99</v>
      </c>
      <c r="H94" s="23">
        <v>10</v>
      </c>
      <c r="I94" s="23">
        <v>40</v>
      </c>
      <c r="J94" s="21">
        <f t="shared" si="51"/>
        <v>200</v>
      </c>
      <c r="K94" s="23">
        <v>200</v>
      </c>
      <c r="L94" s="26">
        <v>200</v>
      </c>
      <c r="M94" s="30">
        <f t="shared" si="47"/>
        <v>1</v>
      </c>
      <c r="N94" s="30">
        <f t="shared" si="52"/>
        <v>1</v>
      </c>
      <c r="O94" s="30">
        <f t="shared" si="53"/>
        <v>1</v>
      </c>
      <c r="P94" s="23">
        <v>12</v>
      </c>
      <c r="Q94" s="22"/>
      <c r="R94" s="22"/>
      <c r="S94" s="22">
        <v>9</v>
      </c>
      <c r="T94" s="22">
        <f t="shared" si="54"/>
        <v>21</v>
      </c>
      <c r="U94" s="24">
        <v>21</v>
      </c>
      <c r="V94" s="30">
        <f t="shared" si="45"/>
        <v>1</v>
      </c>
      <c r="W94" s="23">
        <v>22</v>
      </c>
      <c r="X94" s="22">
        <v>22</v>
      </c>
      <c r="Y94" s="30">
        <f t="shared" si="30"/>
        <v>1</v>
      </c>
      <c r="Z94" s="30">
        <f t="shared" si="31"/>
        <v>8</v>
      </c>
    </row>
    <row r="95" spans="1:26" s="11" customFormat="1" ht="30" customHeight="1" x14ac:dyDescent="0.25">
      <c r="A95" s="8" t="s">
        <v>27</v>
      </c>
      <c r="B95" s="9">
        <v>5</v>
      </c>
      <c r="C95" s="10" t="s">
        <v>49</v>
      </c>
      <c r="D95" s="28" t="s">
        <v>162</v>
      </c>
      <c r="E95" s="30">
        <f t="shared" si="26"/>
        <v>3</v>
      </c>
      <c r="F95" s="23">
        <v>16</v>
      </c>
      <c r="G95" s="23"/>
      <c r="H95" s="23"/>
      <c r="I95" s="23"/>
      <c r="J95" s="21">
        <f t="shared" si="51"/>
        <v>16</v>
      </c>
      <c r="K95" s="23">
        <v>16</v>
      </c>
      <c r="L95" s="26">
        <v>16</v>
      </c>
      <c r="M95" s="30">
        <f t="shared" si="47"/>
        <v>1</v>
      </c>
      <c r="N95" s="30">
        <f t="shared" si="52"/>
        <v>1</v>
      </c>
      <c r="O95" s="30">
        <f t="shared" si="53"/>
        <v>1</v>
      </c>
      <c r="P95" s="23">
        <v>2</v>
      </c>
      <c r="Q95" s="22"/>
      <c r="R95" s="22"/>
      <c r="S95" s="22"/>
      <c r="T95" s="22">
        <f t="shared" si="54"/>
        <v>2</v>
      </c>
      <c r="U95" s="24">
        <v>2</v>
      </c>
      <c r="V95" s="30">
        <f t="shared" si="45"/>
        <v>1</v>
      </c>
      <c r="W95" s="23">
        <v>3</v>
      </c>
      <c r="X95" s="22">
        <v>3</v>
      </c>
      <c r="Y95" s="30">
        <f t="shared" si="30"/>
        <v>1</v>
      </c>
      <c r="Z95" s="30">
        <f t="shared" si="31"/>
        <v>8</v>
      </c>
    </row>
    <row r="96" spans="1:26" s="11" customFormat="1" ht="30" customHeight="1" x14ac:dyDescent="0.25">
      <c r="A96" s="8" t="s">
        <v>27</v>
      </c>
      <c r="B96" s="9">
        <v>6</v>
      </c>
      <c r="C96" s="10" t="s">
        <v>74</v>
      </c>
      <c r="D96" s="28" t="s">
        <v>162</v>
      </c>
      <c r="E96" s="30">
        <f t="shared" si="26"/>
        <v>3</v>
      </c>
      <c r="F96" s="23">
        <v>32</v>
      </c>
      <c r="G96" s="23">
        <v>55</v>
      </c>
      <c r="H96" s="23">
        <v>5</v>
      </c>
      <c r="I96" s="23"/>
      <c r="J96" s="21">
        <f t="shared" si="51"/>
        <v>92</v>
      </c>
      <c r="K96" s="23">
        <v>92</v>
      </c>
      <c r="L96" s="26">
        <v>92</v>
      </c>
      <c r="M96" s="30">
        <f t="shared" si="47"/>
        <v>1</v>
      </c>
      <c r="N96" s="30">
        <f t="shared" si="52"/>
        <v>1</v>
      </c>
      <c r="O96" s="30">
        <f t="shared" si="53"/>
        <v>1</v>
      </c>
      <c r="P96" s="23">
        <v>11</v>
      </c>
      <c r="Q96" s="22"/>
      <c r="R96" s="22"/>
      <c r="S96" s="22"/>
      <c r="T96" s="22">
        <f t="shared" si="54"/>
        <v>11</v>
      </c>
      <c r="U96" s="24">
        <v>11</v>
      </c>
      <c r="V96" s="30">
        <f t="shared" si="45"/>
        <v>1</v>
      </c>
      <c r="W96" s="23">
        <v>14</v>
      </c>
      <c r="X96" s="22">
        <v>14</v>
      </c>
      <c r="Y96" s="30">
        <f t="shared" si="30"/>
        <v>1</v>
      </c>
      <c r="Z96" s="30">
        <f t="shared" si="31"/>
        <v>8</v>
      </c>
    </row>
    <row r="97" spans="1:26" s="11" customFormat="1" ht="30" customHeight="1" x14ac:dyDescent="0.25">
      <c r="A97" s="8" t="s">
        <v>27</v>
      </c>
      <c r="B97" s="9">
        <v>7</v>
      </c>
      <c r="C97" s="10" t="s">
        <v>75</v>
      </c>
      <c r="D97" s="28" t="s">
        <v>162</v>
      </c>
      <c r="E97" s="30">
        <f t="shared" si="26"/>
        <v>3</v>
      </c>
      <c r="F97" s="23">
        <v>318</v>
      </c>
      <c r="G97" s="23">
        <v>416</v>
      </c>
      <c r="H97" s="23">
        <v>58</v>
      </c>
      <c r="I97" s="23">
        <v>8</v>
      </c>
      <c r="J97" s="21">
        <f t="shared" si="51"/>
        <v>800</v>
      </c>
      <c r="K97" s="23">
        <v>800</v>
      </c>
      <c r="L97" s="26">
        <v>800</v>
      </c>
      <c r="M97" s="30">
        <f t="shared" si="47"/>
        <v>1</v>
      </c>
      <c r="N97" s="30">
        <f t="shared" si="52"/>
        <v>1</v>
      </c>
      <c r="O97" s="30">
        <f t="shared" si="53"/>
        <v>1</v>
      </c>
      <c r="P97" s="23">
        <v>35</v>
      </c>
      <c r="Q97" s="22"/>
      <c r="R97" s="22"/>
      <c r="S97" s="22"/>
      <c r="T97" s="22">
        <f t="shared" si="54"/>
        <v>35</v>
      </c>
      <c r="U97" s="24">
        <v>35</v>
      </c>
      <c r="V97" s="30">
        <f t="shared" si="45"/>
        <v>1</v>
      </c>
      <c r="W97" s="23">
        <v>47</v>
      </c>
      <c r="X97" s="22">
        <v>47</v>
      </c>
      <c r="Y97" s="30">
        <f t="shared" si="30"/>
        <v>1</v>
      </c>
      <c r="Z97" s="30">
        <f t="shared" si="31"/>
        <v>8</v>
      </c>
    </row>
    <row r="98" spans="1:26" s="11" customFormat="1" ht="30" customHeight="1" x14ac:dyDescent="0.25">
      <c r="A98" s="39" t="s">
        <v>27</v>
      </c>
      <c r="B98" s="9">
        <v>8</v>
      </c>
      <c r="C98" s="10" t="s">
        <v>76</v>
      </c>
      <c r="D98" s="28" t="s">
        <v>162</v>
      </c>
      <c r="E98" s="30">
        <f t="shared" si="26"/>
        <v>3</v>
      </c>
      <c r="F98" s="23">
        <v>102</v>
      </c>
      <c r="G98" s="23">
        <v>121</v>
      </c>
      <c r="H98" s="23">
        <v>41</v>
      </c>
      <c r="I98" s="23">
        <v>4</v>
      </c>
      <c r="J98" s="21">
        <f t="shared" si="51"/>
        <v>268</v>
      </c>
      <c r="K98" s="22">
        <v>268</v>
      </c>
      <c r="L98" s="24">
        <v>268</v>
      </c>
      <c r="M98" s="30">
        <f t="shared" si="47"/>
        <v>1</v>
      </c>
      <c r="N98" s="30">
        <f t="shared" si="52"/>
        <v>1</v>
      </c>
      <c r="O98" s="30">
        <f t="shared" si="53"/>
        <v>1</v>
      </c>
      <c r="P98" s="23">
        <v>11</v>
      </c>
      <c r="Q98" s="23">
        <v>2</v>
      </c>
      <c r="R98" s="22"/>
      <c r="S98" s="22"/>
      <c r="T98" s="22">
        <f t="shared" si="54"/>
        <v>13</v>
      </c>
      <c r="U98" s="24">
        <v>13</v>
      </c>
      <c r="V98" s="30">
        <f t="shared" si="45"/>
        <v>1</v>
      </c>
      <c r="W98" s="23">
        <v>20</v>
      </c>
      <c r="X98" s="22">
        <v>20</v>
      </c>
      <c r="Y98" s="30">
        <f t="shared" si="30"/>
        <v>1</v>
      </c>
      <c r="Z98" s="30">
        <f t="shared" si="31"/>
        <v>8</v>
      </c>
    </row>
    <row r="99" spans="1:26" s="11" customFormat="1" ht="30" customHeight="1" x14ac:dyDescent="0.25">
      <c r="A99" s="39" t="s">
        <v>27</v>
      </c>
      <c r="B99" s="9">
        <v>9</v>
      </c>
      <c r="C99" s="10" t="s">
        <v>77</v>
      </c>
      <c r="D99" s="28" t="s">
        <v>162</v>
      </c>
      <c r="E99" s="30">
        <f t="shared" si="26"/>
        <v>3</v>
      </c>
      <c r="F99" s="23">
        <v>6</v>
      </c>
      <c r="G99" s="23"/>
      <c r="H99" s="23"/>
      <c r="I99" s="23"/>
      <c r="J99" s="21">
        <f t="shared" si="51"/>
        <v>6</v>
      </c>
      <c r="K99" s="22">
        <v>6</v>
      </c>
      <c r="L99" s="24">
        <v>6</v>
      </c>
      <c r="M99" s="30">
        <f t="shared" si="47"/>
        <v>1</v>
      </c>
      <c r="N99" s="30">
        <f t="shared" si="52"/>
        <v>1</v>
      </c>
      <c r="O99" s="30">
        <f t="shared" si="53"/>
        <v>1</v>
      </c>
      <c r="P99" s="22">
        <v>2</v>
      </c>
      <c r="Q99" s="22"/>
      <c r="R99" s="22"/>
      <c r="S99" s="22"/>
      <c r="T99" s="22">
        <f t="shared" si="54"/>
        <v>2</v>
      </c>
      <c r="U99" s="24">
        <v>2</v>
      </c>
      <c r="V99" s="30">
        <f t="shared" si="45"/>
        <v>1</v>
      </c>
      <c r="W99" s="24">
        <v>4</v>
      </c>
      <c r="X99" s="24">
        <v>3</v>
      </c>
      <c r="Y99" s="30">
        <f t="shared" si="30"/>
        <v>0</v>
      </c>
      <c r="Z99" s="30">
        <f t="shared" si="31"/>
        <v>7</v>
      </c>
    </row>
    <row r="100" spans="1:26" s="11" customFormat="1" ht="30" customHeight="1" x14ac:dyDescent="0.25">
      <c r="A100" s="39" t="s">
        <v>27</v>
      </c>
      <c r="B100" s="9">
        <v>10</v>
      </c>
      <c r="C100" s="10" t="s">
        <v>78</v>
      </c>
      <c r="D100" s="28" t="s">
        <v>162</v>
      </c>
      <c r="E100" s="30">
        <f t="shared" si="26"/>
        <v>3</v>
      </c>
      <c r="F100" s="23">
        <v>41</v>
      </c>
      <c r="G100" s="23">
        <v>58</v>
      </c>
      <c r="H100" s="23">
        <v>7</v>
      </c>
      <c r="I100" s="23">
        <v>3</v>
      </c>
      <c r="J100" s="21">
        <f t="shared" si="51"/>
        <v>109</v>
      </c>
      <c r="K100" s="23">
        <v>109</v>
      </c>
      <c r="L100" s="23">
        <v>109</v>
      </c>
      <c r="M100" s="30">
        <f t="shared" si="47"/>
        <v>1</v>
      </c>
      <c r="N100" s="30">
        <f t="shared" si="52"/>
        <v>1</v>
      </c>
      <c r="O100" s="30">
        <f t="shared" si="53"/>
        <v>1</v>
      </c>
      <c r="P100" s="26">
        <v>22</v>
      </c>
      <c r="Q100" s="24"/>
      <c r="R100" s="24"/>
      <c r="S100" s="24"/>
      <c r="T100" s="24">
        <f t="shared" si="54"/>
        <v>22</v>
      </c>
      <c r="U100" s="24">
        <v>11</v>
      </c>
      <c r="V100" s="30">
        <f t="shared" si="45"/>
        <v>0</v>
      </c>
      <c r="W100" s="23">
        <v>16</v>
      </c>
      <c r="X100" s="22">
        <v>16</v>
      </c>
      <c r="Y100" s="30">
        <f t="shared" si="30"/>
        <v>1</v>
      </c>
      <c r="Z100" s="30">
        <f t="shared" si="31"/>
        <v>7</v>
      </c>
    </row>
    <row r="101" spans="1:26" s="11" customFormat="1" ht="30" customHeight="1" x14ac:dyDescent="0.25">
      <c r="A101" s="8" t="s">
        <v>28</v>
      </c>
      <c r="B101" s="9">
        <v>1</v>
      </c>
      <c r="C101" s="10" t="s">
        <v>85</v>
      </c>
      <c r="D101" s="28" t="s">
        <v>162</v>
      </c>
      <c r="E101" s="30">
        <f t="shared" si="26"/>
        <v>3</v>
      </c>
      <c r="F101" s="23">
        <v>31</v>
      </c>
      <c r="G101" s="23">
        <v>61</v>
      </c>
      <c r="H101" s="23">
        <v>10</v>
      </c>
      <c r="I101" s="23"/>
      <c r="J101" s="21">
        <f t="shared" ref="J101:J111" si="55">SUM(F101:I101)</f>
        <v>102</v>
      </c>
      <c r="K101" s="23">
        <v>102</v>
      </c>
      <c r="L101" s="23">
        <v>102</v>
      </c>
      <c r="M101" s="30">
        <f t="shared" si="47"/>
        <v>1</v>
      </c>
      <c r="N101" s="30">
        <f t="shared" ref="N101:N111" si="56">IF(L101=K101,1,0)</f>
        <v>1</v>
      </c>
      <c r="O101" s="30">
        <f t="shared" ref="O101:O111" si="57">IF(J101=L101,1,0)</f>
        <v>1</v>
      </c>
      <c r="P101" s="23">
        <v>11</v>
      </c>
      <c r="Q101" s="22"/>
      <c r="R101" s="22"/>
      <c r="S101" s="22"/>
      <c r="T101" s="22">
        <f t="shared" ref="T101:T111" si="58">SUM(P101:S101)</f>
        <v>11</v>
      </c>
      <c r="U101" s="22">
        <v>11</v>
      </c>
      <c r="V101" s="30">
        <f t="shared" si="45"/>
        <v>1</v>
      </c>
      <c r="W101" s="23">
        <v>12</v>
      </c>
      <c r="X101" s="22">
        <v>12</v>
      </c>
      <c r="Y101" s="30">
        <f t="shared" si="30"/>
        <v>1</v>
      </c>
      <c r="Z101" s="30">
        <f t="shared" si="31"/>
        <v>8</v>
      </c>
    </row>
    <row r="102" spans="1:26" s="11" customFormat="1" ht="30" customHeight="1" x14ac:dyDescent="0.25">
      <c r="A102" s="8" t="s">
        <v>28</v>
      </c>
      <c r="B102" s="9">
        <v>2</v>
      </c>
      <c r="C102" s="10" t="s">
        <v>86</v>
      </c>
      <c r="D102" s="28" t="s">
        <v>162</v>
      </c>
      <c r="E102" s="30">
        <f t="shared" si="26"/>
        <v>3</v>
      </c>
      <c r="F102" s="23">
        <v>24</v>
      </c>
      <c r="G102" s="23">
        <v>37</v>
      </c>
      <c r="H102" s="23">
        <v>8</v>
      </c>
      <c r="I102" s="23">
        <v>2</v>
      </c>
      <c r="J102" s="21">
        <f t="shared" si="55"/>
        <v>71</v>
      </c>
      <c r="K102" s="22">
        <v>71</v>
      </c>
      <c r="L102" s="22">
        <v>71</v>
      </c>
      <c r="M102" s="30">
        <f t="shared" si="47"/>
        <v>1</v>
      </c>
      <c r="N102" s="30">
        <f t="shared" si="56"/>
        <v>1</v>
      </c>
      <c r="O102" s="30">
        <f t="shared" si="57"/>
        <v>1</v>
      </c>
      <c r="P102" s="23">
        <v>11</v>
      </c>
      <c r="Q102" s="22"/>
      <c r="R102" s="22"/>
      <c r="S102" s="22"/>
      <c r="T102" s="22">
        <f t="shared" si="58"/>
        <v>11</v>
      </c>
      <c r="U102" s="24">
        <v>11</v>
      </c>
      <c r="V102" s="30">
        <f t="shared" si="45"/>
        <v>1</v>
      </c>
      <c r="W102" s="23">
        <v>13</v>
      </c>
      <c r="X102" s="24">
        <v>13</v>
      </c>
      <c r="Y102" s="30">
        <f t="shared" si="30"/>
        <v>1</v>
      </c>
      <c r="Z102" s="30">
        <f t="shared" si="31"/>
        <v>8</v>
      </c>
    </row>
    <row r="103" spans="1:26" s="11" customFormat="1" ht="30" customHeight="1" x14ac:dyDescent="0.25">
      <c r="A103" s="8" t="s">
        <v>28</v>
      </c>
      <c r="B103" s="9">
        <v>3</v>
      </c>
      <c r="C103" s="10" t="s">
        <v>87</v>
      </c>
      <c r="D103" s="28" t="s">
        <v>162</v>
      </c>
      <c r="E103" s="30">
        <f t="shared" si="26"/>
        <v>3</v>
      </c>
      <c r="F103" s="23">
        <v>9</v>
      </c>
      <c r="G103" s="23">
        <v>12</v>
      </c>
      <c r="H103" s="23">
        <v>4</v>
      </c>
      <c r="I103" s="23"/>
      <c r="J103" s="21">
        <f t="shared" si="55"/>
        <v>25</v>
      </c>
      <c r="K103" s="23">
        <v>25</v>
      </c>
      <c r="L103" s="23">
        <v>25</v>
      </c>
      <c r="M103" s="30">
        <f t="shared" si="47"/>
        <v>1</v>
      </c>
      <c r="N103" s="30">
        <f t="shared" si="56"/>
        <v>1</v>
      </c>
      <c r="O103" s="30">
        <f t="shared" si="57"/>
        <v>1</v>
      </c>
      <c r="P103" s="23">
        <v>8</v>
      </c>
      <c r="Q103" s="23"/>
      <c r="R103" s="22"/>
      <c r="S103" s="22"/>
      <c r="T103" s="22">
        <f t="shared" si="58"/>
        <v>8</v>
      </c>
      <c r="U103" s="24">
        <v>8</v>
      </c>
      <c r="V103" s="30">
        <f t="shared" si="45"/>
        <v>1</v>
      </c>
      <c r="W103" s="23">
        <v>9</v>
      </c>
      <c r="X103" s="24">
        <v>9</v>
      </c>
      <c r="Y103" s="30">
        <f t="shared" si="30"/>
        <v>1</v>
      </c>
      <c r="Z103" s="30">
        <f t="shared" si="31"/>
        <v>8</v>
      </c>
    </row>
    <row r="104" spans="1:26" s="11" customFormat="1" ht="30" customHeight="1" x14ac:dyDescent="0.25">
      <c r="A104" s="8" t="s">
        <v>28</v>
      </c>
      <c r="B104" s="9">
        <v>4</v>
      </c>
      <c r="C104" s="10" t="s">
        <v>88</v>
      </c>
      <c r="D104" s="28" t="s">
        <v>162</v>
      </c>
      <c r="E104" s="30">
        <f t="shared" si="26"/>
        <v>3</v>
      </c>
      <c r="F104" s="23">
        <v>14</v>
      </c>
      <c r="G104" s="23">
        <v>20</v>
      </c>
      <c r="H104" s="23"/>
      <c r="I104" s="23">
        <v>5</v>
      </c>
      <c r="J104" s="21">
        <f t="shared" si="55"/>
        <v>39</v>
      </c>
      <c r="K104" s="22">
        <v>39</v>
      </c>
      <c r="L104" s="22">
        <v>39</v>
      </c>
      <c r="M104" s="30">
        <f t="shared" si="47"/>
        <v>1</v>
      </c>
      <c r="N104" s="30">
        <f t="shared" si="56"/>
        <v>1</v>
      </c>
      <c r="O104" s="30">
        <f t="shared" si="57"/>
        <v>1</v>
      </c>
      <c r="P104" s="23">
        <v>7</v>
      </c>
      <c r="Q104" s="22"/>
      <c r="R104" s="22"/>
      <c r="S104" s="22"/>
      <c r="T104" s="22">
        <f t="shared" si="58"/>
        <v>7</v>
      </c>
      <c r="U104" s="24">
        <v>7</v>
      </c>
      <c r="V104" s="30">
        <f t="shared" si="45"/>
        <v>1</v>
      </c>
      <c r="W104" s="23">
        <v>10</v>
      </c>
      <c r="X104" s="24">
        <v>10</v>
      </c>
      <c r="Y104" s="30">
        <f t="shared" si="30"/>
        <v>1</v>
      </c>
      <c r="Z104" s="30">
        <f t="shared" si="31"/>
        <v>8</v>
      </c>
    </row>
    <row r="105" spans="1:26" s="11" customFormat="1" ht="30" customHeight="1" x14ac:dyDescent="0.25">
      <c r="A105" s="8" t="s">
        <v>28</v>
      </c>
      <c r="B105" s="9">
        <v>5</v>
      </c>
      <c r="C105" s="10" t="s">
        <v>89</v>
      </c>
      <c r="D105" s="28" t="s">
        <v>162</v>
      </c>
      <c r="E105" s="30">
        <f t="shared" si="26"/>
        <v>3</v>
      </c>
      <c r="F105" s="23">
        <v>9</v>
      </c>
      <c r="G105" s="23">
        <v>13</v>
      </c>
      <c r="H105" s="23">
        <v>4</v>
      </c>
      <c r="I105" s="23"/>
      <c r="J105" s="21">
        <f t="shared" si="55"/>
        <v>26</v>
      </c>
      <c r="K105" s="22">
        <v>26</v>
      </c>
      <c r="L105" s="23">
        <v>26</v>
      </c>
      <c r="M105" s="30">
        <f t="shared" si="47"/>
        <v>1</v>
      </c>
      <c r="N105" s="30">
        <f t="shared" si="56"/>
        <v>1</v>
      </c>
      <c r="O105" s="30">
        <f t="shared" si="57"/>
        <v>1</v>
      </c>
      <c r="P105" s="23">
        <v>8</v>
      </c>
      <c r="Q105" s="23"/>
      <c r="R105" s="22"/>
      <c r="S105" s="22"/>
      <c r="T105" s="22">
        <f t="shared" si="58"/>
        <v>8</v>
      </c>
      <c r="U105" s="24">
        <v>8</v>
      </c>
      <c r="V105" s="30">
        <f t="shared" si="45"/>
        <v>1</v>
      </c>
      <c r="W105" s="26"/>
      <c r="X105" s="24">
        <v>12</v>
      </c>
      <c r="Y105" s="30">
        <f t="shared" si="30"/>
        <v>0</v>
      </c>
      <c r="Z105" s="30">
        <f t="shared" si="31"/>
        <v>7</v>
      </c>
    </row>
    <row r="106" spans="1:26" s="11" customFormat="1" ht="30" customHeight="1" x14ac:dyDescent="0.25">
      <c r="A106" s="8" t="s">
        <v>28</v>
      </c>
      <c r="B106" s="9">
        <v>6</v>
      </c>
      <c r="C106" s="10" t="s">
        <v>90</v>
      </c>
      <c r="D106" s="28" t="s">
        <v>162</v>
      </c>
      <c r="E106" s="30">
        <f t="shared" si="26"/>
        <v>3</v>
      </c>
      <c r="F106" s="23">
        <v>119</v>
      </c>
      <c r="G106" s="23">
        <v>230</v>
      </c>
      <c r="H106" s="23">
        <v>40</v>
      </c>
      <c r="I106" s="23">
        <v>12</v>
      </c>
      <c r="J106" s="21">
        <f t="shared" si="55"/>
        <v>401</v>
      </c>
      <c r="K106" s="24">
        <v>401</v>
      </c>
      <c r="L106" s="23">
        <v>401</v>
      </c>
      <c r="M106" s="30">
        <f t="shared" si="47"/>
        <v>1</v>
      </c>
      <c r="N106" s="30">
        <f t="shared" si="56"/>
        <v>1</v>
      </c>
      <c r="O106" s="30">
        <f t="shared" si="57"/>
        <v>1</v>
      </c>
      <c r="P106" s="23">
        <v>17</v>
      </c>
      <c r="Q106" s="23">
        <v>1</v>
      </c>
      <c r="R106" s="22"/>
      <c r="S106" s="22"/>
      <c r="T106" s="22">
        <f t="shared" si="58"/>
        <v>18</v>
      </c>
      <c r="U106" s="24">
        <v>18</v>
      </c>
      <c r="V106" s="30">
        <f t="shared" si="45"/>
        <v>1</v>
      </c>
      <c r="W106" s="23">
        <v>19</v>
      </c>
      <c r="X106" s="24">
        <v>19</v>
      </c>
      <c r="Y106" s="30">
        <f t="shared" si="30"/>
        <v>1</v>
      </c>
      <c r="Z106" s="30">
        <f t="shared" si="31"/>
        <v>8</v>
      </c>
    </row>
    <row r="107" spans="1:26" s="11" customFormat="1" ht="30" customHeight="1" x14ac:dyDescent="0.25">
      <c r="A107" s="8" t="s">
        <v>28</v>
      </c>
      <c r="B107" s="9">
        <v>7</v>
      </c>
      <c r="C107" s="10" t="s">
        <v>91</v>
      </c>
      <c r="D107" s="28" t="s">
        <v>162</v>
      </c>
      <c r="E107" s="30">
        <f t="shared" si="26"/>
        <v>3</v>
      </c>
      <c r="F107" s="23">
        <v>45</v>
      </c>
      <c r="G107" s="23">
        <v>69</v>
      </c>
      <c r="H107" s="23"/>
      <c r="I107" s="23">
        <v>9</v>
      </c>
      <c r="J107" s="21">
        <f t="shared" si="55"/>
        <v>123</v>
      </c>
      <c r="K107" s="22">
        <v>123</v>
      </c>
      <c r="L107" s="22">
        <v>123</v>
      </c>
      <c r="M107" s="30">
        <f t="shared" si="47"/>
        <v>1</v>
      </c>
      <c r="N107" s="30">
        <f t="shared" si="56"/>
        <v>1</v>
      </c>
      <c r="O107" s="30">
        <f t="shared" si="57"/>
        <v>1</v>
      </c>
      <c r="P107" s="23">
        <v>9</v>
      </c>
      <c r="Q107" s="22"/>
      <c r="R107" s="22"/>
      <c r="S107" s="22"/>
      <c r="T107" s="22">
        <f t="shared" si="58"/>
        <v>9</v>
      </c>
      <c r="U107" s="24">
        <v>9</v>
      </c>
      <c r="V107" s="30">
        <f t="shared" si="45"/>
        <v>1</v>
      </c>
      <c r="W107" s="23">
        <v>13</v>
      </c>
      <c r="X107" s="24">
        <v>13</v>
      </c>
      <c r="Y107" s="30">
        <f t="shared" si="30"/>
        <v>1</v>
      </c>
      <c r="Z107" s="30">
        <f t="shared" si="31"/>
        <v>8</v>
      </c>
    </row>
    <row r="108" spans="1:26" s="11" customFormat="1" ht="30" customHeight="1" x14ac:dyDescent="0.25">
      <c r="A108" s="8" t="s">
        <v>28</v>
      </c>
      <c r="B108" s="9">
        <v>8</v>
      </c>
      <c r="C108" s="10" t="s">
        <v>92</v>
      </c>
      <c r="D108" s="28" t="s">
        <v>162</v>
      </c>
      <c r="E108" s="30">
        <f t="shared" si="26"/>
        <v>3</v>
      </c>
      <c r="F108" s="23">
        <v>191</v>
      </c>
      <c r="G108" s="23">
        <v>284</v>
      </c>
      <c r="H108" s="23">
        <v>66</v>
      </c>
      <c r="I108" s="23">
        <v>10</v>
      </c>
      <c r="J108" s="21">
        <f t="shared" si="55"/>
        <v>551</v>
      </c>
      <c r="K108" s="23">
        <v>551</v>
      </c>
      <c r="L108" s="23">
        <v>551</v>
      </c>
      <c r="M108" s="30">
        <f t="shared" si="47"/>
        <v>1</v>
      </c>
      <c r="N108" s="30">
        <f t="shared" si="56"/>
        <v>1</v>
      </c>
      <c r="O108" s="30">
        <f t="shared" si="57"/>
        <v>1</v>
      </c>
      <c r="P108" s="23">
        <v>25</v>
      </c>
      <c r="Q108" s="23"/>
      <c r="R108" s="22"/>
      <c r="S108" s="22"/>
      <c r="T108" s="22">
        <f t="shared" si="58"/>
        <v>25</v>
      </c>
      <c r="U108" s="24">
        <v>25</v>
      </c>
      <c r="V108" s="30">
        <f t="shared" si="45"/>
        <v>1</v>
      </c>
      <c r="W108" s="23">
        <v>32</v>
      </c>
      <c r="X108" s="24">
        <v>32</v>
      </c>
      <c r="Y108" s="30">
        <f t="shared" si="30"/>
        <v>1</v>
      </c>
      <c r="Z108" s="30">
        <f t="shared" si="31"/>
        <v>8</v>
      </c>
    </row>
    <row r="109" spans="1:26" s="11" customFormat="1" ht="30" customHeight="1" x14ac:dyDescent="0.25">
      <c r="A109" s="8" t="s">
        <v>28</v>
      </c>
      <c r="B109" s="9">
        <v>9</v>
      </c>
      <c r="C109" s="10" t="s">
        <v>93</v>
      </c>
      <c r="D109" s="28" t="s">
        <v>162</v>
      </c>
      <c r="E109" s="30">
        <f t="shared" si="26"/>
        <v>3</v>
      </c>
      <c r="F109" s="23">
        <v>79</v>
      </c>
      <c r="G109" s="23"/>
      <c r="H109" s="23"/>
      <c r="I109" s="23"/>
      <c r="J109" s="21">
        <f t="shared" si="55"/>
        <v>79</v>
      </c>
      <c r="K109" s="22">
        <v>79</v>
      </c>
      <c r="L109" s="22">
        <v>79</v>
      </c>
      <c r="M109" s="30">
        <f t="shared" si="47"/>
        <v>1</v>
      </c>
      <c r="N109" s="30">
        <f t="shared" si="56"/>
        <v>1</v>
      </c>
      <c r="O109" s="30">
        <f t="shared" si="57"/>
        <v>1</v>
      </c>
      <c r="P109" s="23">
        <v>4</v>
      </c>
      <c r="Q109" s="23"/>
      <c r="R109" s="22"/>
      <c r="S109" s="22"/>
      <c r="T109" s="22">
        <f t="shared" si="58"/>
        <v>4</v>
      </c>
      <c r="U109" s="24">
        <v>4</v>
      </c>
      <c r="V109" s="30">
        <f t="shared" si="45"/>
        <v>1</v>
      </c>
      <c r="W109" s="23">
        <v>5</v>
      </c>
      <c r="X109" s="24">
        <v>5</v>
      </c>
      <c r="Y109" s="30">
        <f t="shared" si="30"/>
        <v>1</v>
      </c>
      <c r="Z109" s="30">
        <f t="shared" si="31"/>
        <v>8</v>
      </c>
    </row>
    <row r="110" spans="1:26" s="11" customFormat="1" ht="30" customHeight="1" x14ac:dyDescent="0.25">
      <c r="A110" s="8" t="s">
        <v>28</v>
      </c>
      <c r="B110" s="9">
        <v>10</v>
      </c>
      <c r="C110" s="10" t="s">
        <v>94</v>
      </c>
      <c r="D110" s="28" t="s">
        <v>162</v>
      </c>
      <c r="E110" s="30">
        <f t="shared" si="26"/>
        <v>3</v>
      </c>
      <c r="F110" s="23">
        <v>87</v>
      </c>
      <c r="G110" s="23">
        <v>115</v>
      </c>
      <c r="H110" s="23"/>
      <c r="I110" s="23">
        <v>2</v>
      </c>
      <c r="J110" s="21">
        <f t="shared" si="55"/>
        <v>204</v>
      </c>
      <c r="K110" s="23">
        <v>204</v>
      </c>
      <c r="L110" s="23">
        <v>204</v>
      </c>
      <c r="M110" s="30">
        <f t="shared" si="47"/>
        <v>1</v>
      </c>
      <c r="N110" s="30">
        <f t="shared" si="56"/>
        <v>1</v>
      </c>
      <c r="O110" s="30">
        <f t="shared" si="57"/>
        <v>1</v>
      </c>
      <c r="P110" s="26">
        <v>18</v>
      </c>
      <c r="Q110" s="24"/>
      <c r="R110" s="24"/>
      <c r="S110" s="24"/>
      <c r="T110" s="24">
        <f t="shared" si="58"/>
        <v>18</v>
      </c>
      <c r="U110" s="24">
        <v>9</v>
      </c>
      <c r="V110" s="30">
        <f t="shared" si="45"/>
        <v>0</v>
      </c>
      <c r="W110" s="23">
        <v>12</v>
      </c>
      <c r="X110" s="24">
        <v>12</v>
      </c>
      <c r="Y110" s="30">
        <f t="shared" si="30"/>
        <v>1</v>
      </c>
      <c r="Z110" s="30">
        <f t="shared" si="31"/>
        <v>7</v>
      </c>
    </row>
    <row r="111" spans="1:26" s="11" customFormat="1" ht="30" customHeight="1" x14ac:dyDescent="0.25">
      <c r="A111" s="8" t="s">
        <v>28</v>
      </c>
      <c r="B111" s="9">
        <v>11</v>
      </c>
      <c r="C111" s="10" t="s">
        <v>95</v>
      </c>
      <c r="D111" s="28" t="s">
        <v>162</v>
      </c>
      <c r="E111" s="30">
        <f t="shared" si="26"/>
        <v>3</v>
      </c>
      <c r="F111" s="23">
        <v>255</v>
      </c>
      <c r="G111" s="23">
        <v>317</v>
      </c>
      <c r="H111" s="23">
        <v>57</v>
      </c>
      <c r="I111" s="23">
        <v>11</v>
      </c>
      <c r="J111" s="21">
        <f t="shared" si="55"/>
        <v>640</v>
      </c>
      <c r="K111" s="23">
        <v>640</v>
      </c>
      <c r="L111" s="23">
        <v>640</v>
      </c>
      <c r="M111" s="30">
        <f t="shared" si="47"/>
        <v>1</v>
      </c>
      <c r="N111" s="30">
        <f t="shared" si="56"/>
        <v>1</v>
      </c>
      <c r="O111" s="30">
        <f t="shared" si="57"/>
        <v>1</v>
      </c>
      <c r="P111" s="23">
        <v>25</v>
      </c>
      <c r="Q111" s="23">
        <v>1</v>
      </c>
      <c r="R111" s="22"/>
      <c r="S111" s="22"/>
      <c r="T111" s="22">
        <f t="shared" si="58"/>
        <v>26</v>
      </c>
      <c r="U111" s="22">
        <v>26</v>
      </c>
      <c r="V111" s="30">
        <f t="shared" si="45"/>
        <v>1</v>
      </c>
      <c r="W111" s="23">
        <v>37</v>
      </c>
      <c r="X111" s="22">
        <v>37</v>
      </c>
      <c r="Y111" s="30">
        <f t="shared" si="30"/>
        <v>1</v>
      </c>
      <c r="Z111" s="30">
        <f t="shared" si="31"/>
        <v>8</v>
      </c>
    </row>
    <row r="112" spans="1:26" s="11" customFormat="1" ht="30" customHeight="1" x14ac:dyDescent="0.25">
      <c r="A112" s="8" t="s">
        <v>29</v>
      </c>
      <c r="B112" s="9">
        <v>1</v>
      </c>
      <c r="C112" s="10" t="s">
        <v>96</v>
      </c>
      <c r="D112" s="28" t="s">
        <v>162</v>
      </c>
      <c r="E112" s="30">
        <f t="shared" si="26"/>
        <v>3</v>
      </c>
      <c r="F112" s="23">
        <v>34</v>
      </c>
      <c r="G112" s="23">
        <v>61</v>
      </c>
      <c r="H112" s="23">
        <v>19</v>
      </c>
      <c r="I112" s="23">
        <v>2</v>
      </c>
      <c r="J112" s="21">
        <f t="shared" ref="J112:J124" si="59">SUM(F112:I112)</f>
        <v>116</v>
      </c>
      <c r="K112" s="23">
        <v>116</v>
      </c>
      <c r="L112" s="26">
        <v>116</v>
      </c>
      <c r="M112" s="30">
        <f t="shared" si="47"/>
        <v>1</v>
      </c>
      <c r="N112" s="30">
        <f t="shared" ref="N112:N124" si="60">IF(L112=K112,1,0)</f>
        <v>1</v>
      </c>
      <c r="O112" s="30">
        <f t="shared" ref="O112:O124" si="61">IF(J112=L112,1,0)</f>
        <v>1</v>
      </c>
      <c r="P112" s="23">
        <v>11</v>
      </c>
      <c r="Q112" s="22"/>
      <c r="R112" s="22"/>
      <c r="S112" s="22"/>
      <c r="T112" s="22">
        <f t="shared" ref="T112:T124" si="62">SUM(P112:S112)</f>
        <v>11</v>
      </c>
      <c r="U112" s="24">
        <v>11</v>
      </c>
      <c r="V112" s="30">
        <f t="shared" si="45"/>
        <v>1</v>
      </c>
      <c r="W112" s="23">
        <v>15</v>
      </c>
      <c r="X112" s="22">
        <v>15</v>
      </c>
      <c r="Y112" s="30">
        <f t="shared" si="30"/>
        <v>1</v>
      </c>
      <c r="Z112" s="30">
        <f t="shared" si="31"/>
        <v>8</v>
      </c>
    </row>
    <row r="113" spans="1:26" s="11" customFormat="1" ht="30" customHeight="1" x14ac:dyDescent="0.25">
      <c r="A113" s="8" t="s">
        <v>29</v>
      </c>
      <c r="B113" s="9">
        <v>2</v>
      </c>
      <c r="C113" s="10" t="s">
        <v>97</v>
      </c>
      <c r="D113" s="28" t="s">
        <v>162</v>
      </c>
      <c r="E113" s="30">
        <f t="shared" si="26"/>
        <v>3</v>
      </c>
      <c r="F113" s="23">
        <v>14</v>
      </c>
      <c r="G113" s="23">
        <v>17</v>
      </c>
      <c r="H113" s="23"/>
      <c r="I113" s="23">
        <v>3</v>
      </c>
      <c r="J113" s="21">
        <f t="shared" si="59"/>
        <v>34</v>
      </c>
      <c r="K113" s="23">
        <v>34</v>
      </c>
      <c r="L113" s="26">
        <v>34</v>
      </c>
      <c r="M113" s="30">
        <f t="shared" si="47"/>
        <v>1</v>
      </c>
      <c r="N113" s="30">
        <f t="shared" si="60"/>
        <v>1</v>
      </c>
      <c r="O113" s="30">
        <f t="shared" si="61"/>
        <v>1</v>
      </c>
      <c r="P113" s="23">
        <v>8</v>
      </c>
      <c r="Q113" s="22"/>
      <c r="R113" s="22"/>
      <c r="S113" s="22"/>
      <c r="T113" s="22">
        <f t="shared" si="62"/>
        <v>8</v>
      </c>
      <c r="U113" s="24">
        <v>8</v>
      </c>
      <c r="V113" s="30">
        <f t="shared" si="45"/>
        <v>1</v>
      </c>
      <c r="W113" s="23">
        <v>12</v>
      </c>
      <c r="X113" s="22">
        <v>12</v>
      </c>
      <c r="Y113" s="30">
        <f t="shared" si="30"/>
        <v>1</v>
      </c>
      <c r="Z113" s="30">
        <f t="shared" si="31"/>
        <v>8</v>
      </c>
    </row>
    <row r="114" spans="1:26" s="11" customFormat="1" ht="30" customHeight="1" x14ac:dyDescent="0.25">
      <c r="A114" s="8" t="s">
        <v>29</v>
      </c>
      <c r="B114" s="9">
        <v>3</v>
      </c>
      <c r="C114" s="10" t="s">
        <v>98</v>
      </c>
      <c r="D114" s="28" t="s">
        <v>162</v>
      </c>
      <c r="E114" s="30">
        <f t="shared" si="26"/>
        <v>3</v>
      </c>
      <c r="F114" s="23">
        <v>56</v>
      </c>
      <c r="G114" s="23">
        <v>82</v>
      </c>
      <c r="H114" s="23">
        <v>12</v>
      </c>
      <c r="I114" s="23">
        <v>2</v>
      </c>
      <c r="J114" s="21">
        <f t="shared" si="59"/>
        <v>152</v>
      </c>
      <c r="K114" s="23">
        <v>152</v>
      </c>
      <c r="L114" s="26">
        <v>152</v>
      </c>
      <c r="M114" s="30">
        <f t="shared" si="47"/>
        <v>1</v>
      </c>
      <c r="N114" s="30">
        <f t="shared" si="60"/>
        <v>1</v>
      </c>
      <c r="O114" s="30">
        <f t="shared" si="61"/>
        <v>1</v>
      </c>
      <c r="P114" s="23">
        <v>11</v>
      </c>
      <c r="Q114" s="22"/>
      <c r="R114" s="22"/>
      <c r="S114" s="22"/>
      <c r="T114" s="22">
        <f t="shared" si="62"/>
        <v>11</v>
      </c>
      <c r="U114" s="24">
        <v>11</v>
      </c>
      <c r="V114" s="30">
        <f t="shared" si="45"/>
        <v>1</v>
      </c>
      <c r="W114" s="23">
        <v>15</v>
      </c>
      <c r="X114" s="22">
        <v>15</v>
      </c>
      <c r="Y114" s="30">
        <f t="shared" si="30"/>
        <v>1</v>
      </c>
      <c r="Z114" s="30">
        <f t="shared" si="31"/>
        <v>8</v>
      </c>
    </row>
    <row r="115" spans="1:26" s="11" customFormat="1" ht="30" customHeight="1" x14ac:dyDescent="0.25">
      <c r="A115" s="8" t="s">
        <v>29</v>
      </c>
      <c r="B115" s="9">
        <v>4</v>
      </c>
      <c r="C115" s="10" t="s">
        <v>99</v>
      </c>
      <c r="D115" s="28" t="s">
        <v>162</v>
      </c>
      <c r="E115" s="30">
        <f t="shared" si="26"/>
        <v>3</v>
      </c>
      <c r="F115" s="23">
        <v>436</v>
      </c>
      <c r="G115" s="23">
        <v>331</v>
      </c>
      <c r="H115" s="23">
        <v>41</v>
      </c>
      <c r="I115" s="23"/>
      <c r="J115" s="21">
        <f t="shared" si="59"/>
        <v>808</v>
      </c>
      <c r="K115" s="23">
        <v>808</v>
      </c>
      <c r="L115" s="26">
        <v>808</v>
      </c>
      <c r="M115" s="30">
        <f t="shared" si="47"/>
        <v>1</v>
      </c>
      <c r="N115" s="30">
        <f t="shared" si="60"/>
        <v>1</v>
      </c>
      <c r="O115" s="30">
        <f t="shared" si="61"/>
        <v>1</v>
      </c>
      <c r="P115" s="23">
        <v>32</v>
      </c>
      <c r="Q115" s="22"/>
      <c r="R115" s="22"/>
      <c r="S115" s="22">
        <v>1</v>
      </c>
      <c r="T115" s="22">
        <f t="shared" si="62"/>
        <v>33</v>
      </c>
      <c r="U115" s="24">
        <v>33</v>
      </c>
      <c r="V115" s="30">
        <f t="shared" si="45"/>
        <v>1</v>
      </c>
      <c r="W115" s="23">
        <v>47</v>
      </c>
      <c r="X115" s="22">
        <v>47</v>
      </c>
      <c r="Y115" s="30">
        <f t="shared" si="30"/>
        <v>1</v>
      </c>
      <c r="Z115" s="30">
        <f t="shared" si="31"/>
        <v>8</v>
      </c>
    </row>
    <row r="116" spans="1:26" s="11" customFormat="1" ht="30" customHeight="1" x14ac:dyDescent="0.25">
      <c r="A116" s="8" t="s">
        <v>29</v>
      </c>
      <c r="B116" s="9">
        <v>5</v>
      </c>
      <c r="C116" s="10" t="s">
        <v>100</v>
      </c>
      <c r="D116" s="28" t="s">
        <v>162</v>
      </c>
      <c r="E116" s="30">
        <f t="shared" si="26"/>
        <v>3</v>
      </c>
      <c r="F116" s="23">
        <v>307</v>
      </c>
      <c r="G116" s="23">
        <v>297</v>
      </c>
      <c r="H116" s="23">
        <v>59</v>
      </c>
      <c r="I116" s="23"/>
      <c r="J116" s="21">
        <f t="shared" si="59"/>
        <v>663</v>
      </c>
      <c r="K116" s="23">
        <v>663</v>
      </c>
      <c r="L116" s="26">
        <v>663</v>
      </c>
      <c r="M116" s="30">
        <f t="shared" si="47"/>
        <v>1</v>
      </c>
      <c r="N116" s="30">
        <f t="shared" si="60"/>
        <v>1</v>
      </c>
      <c r="O116" s="30">
        <f t="shared" si="61"/>
        <v>1</v>
      </c>
      <c r="P116" s="23">
        <v>26</v>
      </c>
      <c r="Q116" s="22"/>
      <c r="R116" s="22"/>
      <c r="S116" s="22"/>
      <c r="T116" s="22">
        <f t="shared" si="62"/>
        <v>26</v>
      </c>
      <c r="U116" s="24">
        <v>26</v>
      </c>
      <c r="V116" s="30">
        <f t="shared" si="45"/>
        <v>1</v>
      </c>
      <c r="W116" s="23">
        <v>37</v>
      </c>
      <c r="X116" s="22">
        <v>37</v>
      </c>
      <c r="Y116" s="30">
        <f t="shared" si="30"/>
        <v>1</v>
      </c>
      <c r="Z116" s="30">
        <f t="shared" si="31"/>
        <v>8</v>
      </c>
    </row>
    <row r="117" spans="1:26" s="11" customFormat="1" ht="30" customHeight="1" x14ac:dyDescent="0.25">
      <c r="A117" s="8" t="s">
        <v>29</v>
      </c>
      <c r="B117" s="9">
        <v>6</v>
      </c>
      <c r="C117" s="10" t="s">
        <v>101</v>
      </c>
      <c r="D117" s="28" t="s">
        <v>162</v>
      </c>
      <c r="E117" s="30">
        <f t="shared" si="26"/>
        <v>3</v>
      </c>
      <c r="F117" s="23">
        <v>193</v>
      </c>
      <c r="G117" s="23">
        <v>240</v>
      </c>
      <c r="H117" s="23">
        <v>47</v>
      </c>
      <c r="I117" s="23"/>
      <c r="J117" s="21">
        <f t="shared" si="59"/>
        <v>480</v>
      </c>
      <c r="K117" s="23">
        <v>480</v>
      </c>
      <c r="L117" s="26">
        <v>480</v>
      </c>
      <c r="M117" s="30">
        <f t="shared" si="47"/>
        <v>1</v>
      </c>
      <c r="N117" s="30">
        <f t="shared" si="60"/>
        <v>1</v>
      </c>
      <c r="O117" s="30">
        <f t="shared" si="61"/>
        <v>1</v>
      </c>
      <c r="P117" s="23">
        <v>20</v>
      </c>
      <c r="Q117" s="22"/>
      <c r="R117" s="22"/>
      <c r="S117" s="22"/>
      <c r="T117" s="22">
        <f t="shared" si="62"/>
        <v>20</v>
      </c>
      <c r="U117" s="24">
        <v>20</v>
      </c>
      <c r="V117" s="30">
        <f t="shared" si="45"/>
        <v>1</v>
      </c>
      <c r="W117" s="23">
        <v>31</v>
      </c>
      <c r="X117" s="22">
        <v>31</v>
      </c>
      <c r="Y117" s="30">
        <f t="shared" si="30"/>
        <v>1</v>
      </c>
      <c r="Z117" s="30">
        <f t="shared" si="31"/>
        <v>8</v>
      </c>
    </row>
    <row r="118" spans="1:26" s="11" customFormat="1" ht="30" customHeight="1" x14ac:dyDescent="0.25">
      <c r="A118" s="8" t="s">
        <v>29</v>
      </c>
      <c r="B118" s="9">
        <v>7</v>
      </c>
      <c r="C118" s="10" t="s">
        <v>102</v>
      </c>
      <c r="D118" s="28" t="s">
        <v>162</v>
      </c>
      <c r="E118" s="30">
        <f t="shared" si="26"/>
        <v>3</v>
      </c>
      <c r="F118" s="23">
        <v>305</v>
      </c>
      <c r="G118" s="23">
        <v>388</v>
      </c>
      <c r="H118" s="23">
        <v>87</v>
      </c>
      <c r="I118" s="23"/>
      <c r="J118" s="21">
        <f t="shared" si="59"/>
        <v>780</v>
      </c>
      <c r="K118" s="26">
        <v>780</v>
      </c>
      <c r="L118" s="26">
        <v>780</v>
      </c>
      <c r="M118" s="30">
        <f t="shared" si="47"/>
        <v>1</v>
      </c>
      <c r="N118" s="30">
        <f t="shared" si="60"/>
        <v>1</v>
      </c>
      <c r="O118" s="30">
        <f t="shared" si="61"/>
        <v>1</v>
      </c>
      <c r="P118" s="23">
        <v>32</v>
      </c>
      <c r="Q118" s="22"/>
      <c r="R118" s="22"/>
      <c r="S118" s="22"/>
      <c r="T118" s="22">
        <f t="shared" si="62"/>
        <v>32</v>
      </c>
      <c r="U118" s="24">
        <v>32</v>
      </c>
      <c r="V118" s="30">
        <f t="shared" si="45"/>
        <v>1</v>
      </c>
      <c r="W118" s="23">
        <v>45</v>
      </c>
      <c r="X118" s="22">
        <v>45</v>
      </c>
      <c r="Y118" s="30">
        <f t="shared" si="30"/>
        <v>1</v>
      </c>
      <c r="Z118" s="30">
        <f t="shared" si="31"/>
        <v>8</v>
      </c>
    </row>
    <row r="119" spans="1:26" s="11" customFormat="1" ht="30" customHeight="1" x14ac:dyDescent="0.25">
      <c r="A119" s="8" t="s">
        <v>29</v>
      </c>
      <c r="B119" s="9">
        <v>8</v>
      </c>
      <c r="C119" s="10" t="s">
        <v>103</v>
      </c>
      <c r="D119" s="28" t="s">
        <v>162</v>
      </c>
      <c r="E119" s="30">
        <f t="shared" si="26"/>
        <v>3</v>
      </c>
      <c r="F119" s="23"/>
      <c r="G119" s="23"/>
      <c r="H119" s="23"/>
      <c r="I119" s="23">
        <v>72</v>
      </c>
      <c r="J119" s="21">
        <f>SUM(F119:I119)</f>
        <v>72</v>
      </c>
      <c r="K119" s="22">
        <v>72</v>
      </c>
      <c r="L119" s="24">
        <v>72</v>
      </c>
      <c r="M119" s="30">
        <f t="shared" si="47"/>
        <v>1</v>
      </c>
      <c r="N119" s="30">
        <f t="shared" si="60"/>
        <v>1</v>
      </c>
      <c r="O119" s="30">
        <f t="shared" si="61"/>
        <v>1</v>
      </c>
      <c r="P119" s="22"/>
      <c r="Q119" s="22"/>
      <c r="R119" s="22"/>
      <c r="S119" s="22">
        <v>10</v>
      </c>
      <c r="T119" s="22">
        <f t="shared" si="62"/>
        <v>10</v>
      </c>
      <c r="U119" s="24">
        <v>10</v>
      </c>
      <c r="V119" s="30">
        <f t="shared" si="45"/>
        <v>1</v>
      </c>
      <c r="W119" s="23">
        <v>15</v>
      </c>
      <c r="X119" s="24">
        <v>15</v>
      </c>
      <c r="Y119" s="30">
        <f t="shared" si="30"/>
        <v>1</v>
      </c>
      <c r="Z119" s="30">
        <f t="shared" si="31"/>
        <v>8</v>
      </c>
    </row>
    <row r="120" spans="1:26" s="11" customFormat="1" ht="30" customHeight="1" x14ac:dyDescent="0.25">
      <c r="A120" s="39" t="s">
        <v>29</v>
      </c>
      <c r="B120" s="9">
        <v>9</v>
      </c>
      <c r="C120" s="10" t="s">
        <v>104</v>
      </c>
      <c r="D120" s="28" t="s">
        <v>162</v>
      </c>
      <c r="E120" s="30">
        <f t="shared" si="26"/>
        <v>3</v>
      </c>
      <c r="F120" s="23"/>
      <c r="G120" s="22">
        <v>24</v>
      </c>
      <c r="H120" s="22">
        <v>39</v>
      </c>
      <c r="I120" s="22"/>
      <c r="J120" s="21">
        <f>SUM(G120:I120)</f>
        <v>63</v>
      </c>
      <c r="K120" s="22">
        <v>63</v>
      </c>
      <c r="L120" s="22">
        <v>63</v>
      </c>
      <c r="M120" s="30">
        <f t="shared" si="47"/>
        <v>1</v>
      </c>
      <c r="N120" s="30">
        <f t="shared" si="60"/>
        <v>1</v>
      </c>
      <c r="O120" s="30">
        <f t="shared" si="61"/>
        <v>1</v>
      </c>
      <c r="P120" s="22"/>
      <c r="Q120" s="22">
        <v>4</v>
      </c>
      <c r="R120" s="22">
        <v>1</v>
      </c>
      <c r="S120" s="22"/>
      <c r="T120" s="22">
        <f t="shared" si="62"/>
        <v>5</v>
      </c>
      <c r="U120" s="22">
        <v>5</v>
      </c>
      <c r="V120" s="30">
        <f t="shared" si="45"/>
        <v>1</v>
      </c>
      <c r="W120" s="23">
        <v>1</v>
      </c>
      <c r="X120" s="22">
        <v>1</v>
      </c>
      <c r="Y120" s="30">
        <f t="shared" si="30"/>
        <v>1</v>
      </c>
      <c r="Z120" s="30">
        <f t="shared" si="31"/>
        <v>8</v>
      </c>
    </row>
    <row r="121" spans="1:26" s="11" customFormat="1" ht="30" customHeight="1" x14ac:dyDescent="0.25">
      <c r="A121" s="8" t="s">
        <v>29</v>
      </c>
      <c r="B121" s="9">
        <v>10</v>
      </c>
      <c r="C121" s="10" t="s">
        <v>105</v>
      </c>
      <c r="D121" s="28" t="s">
        <v>162</v>
      </c>
      <c r="E121" s="30">
        <f t="shared" si="26"/>
        <v>3</v>
      </c>
      <c r="G121" s="23">
        <v>242</v>
      </c>
      <c r="H121" s="23">
        <v>82</v>
      </c>
      <c r="I121" s="23"/>
      <c r="J121" s="21">
        <f>SUM(G121:I121)</f>
        <v>324</v>
      </c>
      <c r="K121" s="23">
        <v>324</v>
      </c>
      <c r="L121" s="26">
        <v>324</v>
      </c>
      <c r="M121" s="30">
        <f t="shared" si="47"/>
        <v>1</v>
      </c>
      <c r="N121" s="30">
        <f t="shared" si="60"/>
        <v>1</v>
      </c>
      <c r="O121" s="30">
        <f t="shared" si="61"/>
        <v>1</v>
      </c>
      <c r="P121" s="23">
        <v>14</v>
      </c>
      <c r="Q121" s="22"/>
      <c r="R121" s="22"/>
      <c r="S121" s="22"/>
      <c r="T121" s="22">
        <f t="shared" si="62"/>
        <v>14</v>
      </c>
      <c r="U121" s="22">
        <v>14</v>
      </c>
      <c r="V121" s="30">
        <f t="shared" si="45"/>
        <v>1</v>
      </c>
      <c r="W121" s="23">
        <v>18</v>
      </c>
      <c r="X121" s="22">
        <v>18</v>
      </c>
      <c r="Y121" s="30">
        <f t="shared" si="30"/>
        <v>1</v>
      </c>
      <c r="Z121" s="30">
        <f t="shared" si="31"/>
        <v>8</v>
      </c>
    </row>
    <row r="122" spans="1:26" s="11" customFormat="1" ht="30" customHeight="1" x14ac:dyDescent="0.25">
      <c r="A122" s="8" t="s">
        <v>29</v>
      </c>
      <c r="B122" s="9">
        <v>11</v>
      </c>
      <c r="C122" s="10" t="s">
        <v>106</v>
      </c>
      <c r="D122" s="28" t="s">
        <v>162</v>
      </c>
      <c r="E122" s="30">
        <f t="shared" si="26"/>
        <v>3</v>
      </c>
      <c r="F122" s="23">
        <v>41</v>
      </c>
      <c r="G122" s="23">
        <v>82</v>
      </c>
      <c r="H122" s="23">
        <v>14</v>
      </c>
      <c r="I122" s="23">
        <v>5</v>
      </c>
      <c r="J122" s="21">
        <f t="shared" si="59"/>
        <v>142</v>
      </c>
      <c r="K122" s="23">
        <v>142</v>
      </c>
      <c r="L122" s="23">
        <v>142</v>
      </c>
      <c r="M122" s="30">
        <f t="shared" si="47"/>
        <v>1</v>
      </c>
      <c r="N122" s="30">
        <f t="shared" si="60"/>
        <v>1</v>
      </c>
      <c r="O122" s="30">
        <f t="shared" si="61"/>
        <v>1</v>
      </c>
      <c r="P122" s="23">
        <v>11</v>
      </c>
      <c r="Q122" s="22"/>
      <c r="R122" s="22"/>
      <c r="S122" s="22"/>
      <c r="T122" s="22">
        <f t="shared" si="62"/>
        <v>11</v>
      </c>
      <c r="U122" s="22">
        <v>11</v>
      </c>
      <c r="V122" s="30">
        <f t="shared" si="45"/>
        <v>1</v>
      </c>
      <c r="W122" s="23">
        <v>17</v>
      </c>
      <c r="X122" s="22">
        <v>17</v>
      </c>
      <c r="Y122" s="30">
        <f t="shared" si="30"/>
        <v>1</v>
      </c>
      <c r="Z122" s="30">
        <f t="shared" si="31"/>
        <v>8</v>
      </c>
    </row>
    <row r="123" spans="1:26" s="11" customFormat="1" ht="30" customHeight="1" x14ac:dyDescent="0.25">
      <c r="A123" s="8" t="s">
        <v>29</v>
      </c>
      <c r="B123" s="9">
        <v>12</v>
      </c>
      <c r="C123" s="10" t="s">
        <v>107</v>
      </c>
      <c r="D123" s="28" t="s">
        <v>162</v>
      </c>
      <c r="E123" s="30">
        <f t="shared" ref="E123:E124" si="63">IF(D123="закрыта",3,0)</f>
        <v>3</v>
      </c>
      <c r="F123" s="23">
        <v>107</v>
      </c>
      <c r="G123" s="23">
        <v>132</v>
      </c>
      <c r="H123" s="23">
        <v>27</v>
      </c>
      <c r="I123" s="23">
        <v>12</v>
      </c>
      <c r="J123" s="21">
        <f t="shared" si="59"/>
        <v>278</v>
      </c>
      <c r="K123" s="23">
        <v>278</v>
      </c>
      <c r="L123" s="23">
        <v>278</v>
      </c>
      <c r="M123" s="30">
        <f t="shared" si="47"/>
        <v>1</v>
      </c>
      <c r="N123" s="30">
        <f t="shared" si="60"/>
        <v>1</v>
      </c>
      <c r="O123" s="30">
        <f t="shared" si="61"/>
        <v>1</v>
      </c>
      <c r="P123" s="23">
        <v>17</v>
      </c>
      <c r="Q123" s="22"/>
      <c r="R123" s="22"/>
      <c r="S123" s="22"/>
      <c r="T123" s="22">
        <f t="shared" si="62"/>
        <v>17</v>
      </c>
      <c r="U123" s="22">
        <v>17</v>
      </c>
      <c r="V123" s="30">
        <f t="shared" si="45"/>
        <v>1</v>
      </c>
      <c r="W123" s="23">
        <v>26</v>
      </c>
      <c r="X123" s="22">
        <v>26</v>
      </c>
      <c r="Y123" s="30">
        <f t="shared" ref="Y123:Y166" si="64">IF(W123=X123,1,0)</f>
        <v>1</v>
      </c>
      <c r="Z123" s="30">
        <f t="shared" ref="Z123:Z166" si="65">E123+M123+N123+O123+V123+Y123</f>
        <v>8</v>
      </c>
    </row>
    <row r="124" spans="1:26" s="11" customFormat="1" ht="30" customHeight="1" x14ac:dyDescent="0.25">
      <c r="A124" s="8" t="s">
        <v>29</v>
      </c>
      <c r="B124" s="9">
        <v>13</v>
      </c>
      <c r="C124" s="10" t="s">
        <v>108</v>
      </c>
      <c r="D124" s="28" t="s">
        <v>162</v>
      </c>
      <c r="E124" s="30">
        <f t="shared" si="63"/>
        <v>3</v>
      </c>
      <c r="F124" s="23">
        <v>55</v>
      </c>
      <c r="G124" s="23">
        <v>71</v>
      </c>
      <c r="H124" s="23">
        <v>7</v>
      </c>
      <c r="I124" s="23">
        <v>2</v>
      </c>
      <c r="J124" s="21">
        <f t="shared" si="59"/>
        <v>135</v>
      </c>
      <c r="K124" s="23">
        <v>135</v>
      </c>
      <c r="L124" s="23">
        <v>135</v>
      </c>
      <c r="M124" s="30">
        <f t="shared" si="47"/>
        <v>1</v>
      </c>
      <c r="N124" s="30">
        <f t="shared" si="60"/>
        <v>1</v>
      </c>
      <c r="O124" s="30">
        <f t="shared" si="61"/>
        <v>1</v>
      </c>
      <c r="P124" s="23">
        <v>11</v>
      </c>
      <c r="Q124" s="22"/>
      <c r="R124" s="22"/>
      <c r="S124" s="22"/>
      <c r="T124" s="22">
        <f t="shared" si="62"/>
        <v>11</v>
      </c>
      <c r="U124" s="22">
        <v>11</v>
      </c>
      <c r="V124" s="30">
        <f t="shared" si="45"/>
        <v>1</v>
      </c>
      <c r="W124" s="23">
        <v>16</v>
      </c>
      <c r="X124" s="22">
        <v>16</v>
      </c>
      <c r="Y124" s="30">
        <f t="shared" si="64"/>
        <v>1</v>
      </c>
      <c r="Z124" s="30">
        <f t="shared" si="65"/>
        <v>8</v>
      </c>
    </row>
    <row r="125" spans="1:26" s="11" customFormat="1" ht="30" customHeight="1" x14ac:dyDescent="0.25">
      <c r="A125" s="8" t="s">
        <v>30</v>
      </c>
      <c r="B125" s="9">
        <v>1</v>
      </c>
      <c r="C125" s="10" t="s">
        <v>109</v>
      </c>
      <c r="D125" s="28" t="s">
        <v>162</v>
      </c>
      <c r="E125" s="30">
        <f t="shared" ref="E125:E129" si="66">IF(D125="закрыта",3,0)</f>
        <v>3</v>
      </c>
      <c r="F125" s="22">
        <v>13</v>
      </c>
      <c r="G125" s="22">
        <v>8</v>
      </c>
      <c r="H125" s="22">
        <v>1</v>
      </c>
      <c r="I125" s="22"/>
      <c r="J125" s="21">
        <f t="shared" ref="J125:J129" si="67">SUM(F125:I125)</f>
        <v>22</v>
      </c>
      <c r="K125" s="22">
        <v>22</v>
      </c>
      <c r="L125" s="22">
        <v>22</v>
      </c>
      <c r="M125" s="30">
        <f t="shared" si="47"/>
        <v>1</v>
      </c>
      <c r="N125" s="30">
        <f t="shared" ref="N125:N129" si="68">IF(L125=K125,1,0)</f>
        <v>1</v>
      </c>
      <c r="O125" s="30">
        <f t="shared" ref="O125:O129" si="69">IF(J125=L125,1,0)</f>
        <v>1</v>
      </c>
      <c r="P125" s="22">
        <v>7</v>
      </c>
      <c r="Q125" s="22"/>
      <c r="R125" s="22"/>
      <c r="S125" s="22"/>
      <c r="T125" s="22">
        <f t="shared" ref="T125:T129" si="70">SUM(P125:S125)</f>
        <v>7</v>
      </c>
      <c r="U125" s="24">
        <v>7</v>
      </c>
      <c r="V125" s="30">
        <f t="shared" si="45"/>
        <v>1</v>
      </c>
      <c r="W125" s="22">
        <v>7</v>
      </c>
      <c r="X125" s="22">
        <v>7</v>
      </c>
      <c r="Y125" s="30">
        <f t="shared" si="64"/>
        <v>1</v>
      </c>
      <c r="Z125" s="30">
        <f t="shared" si="65"/>
        <v>8</v>
      </c>
    </row>
    <row r="126" spans="1:26" s="11" customFormat="1" ht="30" customHeight="1" x14ac:dyDescent="0.25">
      <c r="A126" s="8" t="s">
        <v>30</v>
      </c>
      <c r="B126" s="9">
        <v>2</v>
      </c>
      <c r="C126" s="10" t="s">
        <v>110</v>
      </c>
      <c r="D126" s="28" t="s">
        <v>162</v>
      </c>
      <c r="E126" s="30">
        <f t="shared" si="66"/>
        <v>3</v>
      </c>
      <c r="F126" s="22">
        <v>51</v>
      </c>
      <c r="G126" s="22">
        <v>72</v>
      </c>
      <c r="H126" s="22">
        <v>23</v>
      </c>
      <c r="I126" s="22">
        <v>3</v>
      </c>
      <c r="J126" s="21">
        <f t="shared" si="67"/>
        <v>149</v>
      </c>
      <c r="K126" s="22">
        <v>149</v>
      </c>
      <c r="L126" s="22">
        <v>149</v>
      </c>
      <c r="M126" s="30">
        <f t="shared" si="47"/>
        <v>1</v>
      </c>
      <c r="N126" s="30">
        <f t="shared" si="68"/>
        <v>1</v>
      </c>
      <c r="O126" s="30">
        <f t="shared" si="69"/>
        <v>1</v>
      </c>
      <c r="P126" s="22">
        <v>11</v>
      </c>
      <c r="Q126" s="22"/>
      <c r="R126" s="22"/>
      <c r="S126" s="22"/>
      <c r="T126" s="22">
        <f t="shared" si="70"/>
        <v>11</v>
      </c>
      <c r="U126" s="24">
        <v>11</v>
      </c>
      <c r="V126" s="30">
        <f t="shared" si="45"/>
        <v>1</v>
      </c>
      <c r="W126" s="22">
        <v>16</v>
      </c>
      <c r="X126" s="22">
        <v>16</v>
      </c>
      <c r="Y126" s="30">
        <f t="shared" si="64"/>
        <v>1</v>
      </c>
      <c r="Z126" s="30">
        <f t="shared" si="65"/>
        <v>8</v>
      </c>
    </row>
    <row r="127" spans="1:26" s="11" customFormat="1" ht="30" customHeight="1" x14ac:dyDescent="0.25">
      <c r="A127" s="8" t="s">
        <v>30</v>
      </c>
      <c r="B127" s="9">
        <v>3</v>
      </c>
      <c r="C127" s="10" t="s">
        <v>111</v>
      </c>
      <c r="D127" s="28" t="s">
        <v>162</v>
      </c>
      <c r="E127" s="30">
        <f t="shared" si="66"/>
        <v>3</v>
      </c>
      <c r="F127" s="22">
        <v>103</v>
      </c>
      <c r="G127" s="22">
        <v>112</v>
      </c>
      <c r="H127" s="22">
        <v>20</v>
      </c>
      <c r="I127" s="22">
        <v>1</v>
      </c>
      <c r="J127" s="21">
        <f t="shared" si="67"/>
        <v>236</v>
      </c>
      <c r="K127" s="22">
        <v>236</v>
      </c>
      <c r="L127" s="22">
        <v>236</v>
      </c>
      <c r="M127" s="30">
        <f t="shared" si="47"/>
        <v>1</v>
      </c>
      <c r="N127" s="30">
        <f t="shared" si="68"/>
        <v>1</v>
      </c>
      <c r="O127" s="30">
        <f t="shared" si="69"/>
        <v>1</v>
      </c>
      <c r="P127" s="22">
        <v>16</v>
      </c>
      <c r="Q127" s="22"/>
      <c r="R127" s="22"/>
      <c r="S127" s="22"/>
      <c r="T127" s="22">
        <f t="shared" si="70"/>
        <v>16</v>
      </c>
      <c r="U127" s="24">
        <v>16</v>
      </c>
      <c r="V127" s="30">
        <f t="shared" si="45"/>
        <v>1</v>
      </c>
      <c r="W127" s="22">
        <v>19</v>
      </c>
      <c r="X127" s="22">
        <v>19</v>
      </c>
      <c r="Y127" s="30">
        <f t="shared" si="64"/>
        <v>1</v>
      </c>
      <c r="Z127" s="30">
        <f t="shared" si="65"/>
        <v>8</v>
      </c>
    </row>
    <row r="128" spans="1:26" s="11" customFormat="1" ht="30" customHeight="1" x14ac:dyDescent="0.25">
      <c r="A128" s="8" t="s">
        <v>30</v>
      </c>
      <c r="B128" s="9">
        <v>4</v>
      </c>
      <c r="C128" s="10" t="s">
        <v>112</v>
      </c>
      <c r="D128" s="28" t="s">
        <v>162</v>
      </c>
      <c r="E128" s="30">
        <f t="shared" si="66"/>
        <v>3</v>
      </c>
      <c r="F128" s="22">
        <v>399</v>
      </c>
      <c r="G128" s="22">
        <v>329</v>
      </c>
      <c r="H128" s="22">
        <v>57</v>
      </c>
      <c r="I128" s="22">
        <v>7</v>
      </c>
      <c r="J128" s="21">
        <f t="shared" si="67"/>
        <v>792</v>
      </c>
      <c r="K128" s="22">
        <v>792</v>
      </c>
      <c r="L128" s="22">
        <v>792</v>
      </c>
      <c r="M128" s="30">
        <f t="shared" si="47"/>
        <v>1</v>
      </c>
      <c r="N128" s="30">
        <f t="shared" si="68"/>
        <v>1</v>
      </c>
      <c r="O128" s="30">
        <f t="shared" si="69"/>
        <v>1</v>
      </c>
      <c r="P128" s="22">
        <v>32</v>
      </c>
      <c r="Q128" s="22"/>
      <c r="R128" s="22"/>
      <c r="S128" s="22"/>
      <c r="T128" s="22">
        <f t="shared" si="70"/>
        <v>32</v>
      </c>
      <c r="U128" s="24">
        <v>32</v>
      </c>
      <c r="V128" s="30">
        <f t="shared" si="45"/>
        <v>1</v>
      </c>
      <c r="W128" s="22">
        <v>40</v>
      </c>
      <c r="X128" s="22">
        <v>40</v>
      </c>
      <c r="Y128" s="30">
        <f t="shared" si="64"/>
        <v>1</v>
      </c>
      <c r="Z128" s="30">
        <f t="shared" si="65"/>
        <v>8</v>
      </c>
    </row>
    <row r="129" spans="1:26" s="11" customFormat="1" ht="30" customHeight="1" x14ac:dyDescent="0.25">
      <c r="A129" s="8" t="s">
        <v>30</v>
      </c>
      <c r="B129" s="9">
        <v>5</v>
      </c>
      <c r="C129" s="10" t="s">
        <v>113</v>
      </c>
      <c r="D129" s="28" t="s">
        <v>162</v>
      </c>
      <c r="E129" s="30">
        <f t="shared" si="66"/>
        <v>3</v>
      </c>
      <c r="F129" s="22"/>
      <c r="G129" s="22">
        <v>21</v>
      </c>
      <c r="H129" s="22">
        <v>47</v>
      </c>
      <c r="I129" s="22"/>
      <c r="J129" s="21">
        <f t="shared" si="67"/>
        <v>68</v>
      </c>
      <c r="K129" s="22">
        <v>68</v>
      </c>
      <c r="L129" s="22">
        <v>68</v>
      </c>
      <c r="M129" s="30">
        <f t="shared" si="47"/>
        <v>1</v>
      </c>
      <c r="N129" s="30">
        <f t="shared" si="68"/>
        <v>1</v>
      </c>
      <c r="O129" s="30">
        <f t="shared" si="69"/>
        <v>1</v>
      </c>
      <c r="P129" s="22">
        <v>6</v>
      </c>
      <c r="Q129" s="22"/>
      <c r="R129" s="22"/>
      <c r="S129" s="22"/>
      <c r="T129" s="22">
        <f t="shared" si="70"/>
        <v>6</v>
      </c>
      <c r="U129" s="22">
        <v>6</v>
      </c>
      <c r="V129" s="30">
        <f t="shared" si="45"/>
        <v>1</v>
      </c>
      <c r="W129" s="22">
        <v>9</v>
      </c>
      <c r="X129" s="22">
        <v>9</v>
      </c>
      <c r="Y129" s="30">
        <f t="shared" si="64"/>
        <v>1</v>
      </c>
      <c r="Z129" s="30">
        <f t="shared" si="65"/>
        <v>8</v>
      </c>
    </row>
    <row r="130" spans="1:26" s="11" customFormat="1" ht="30" customHeight="1" x14ac:dyDescent="0.25">
      <c r="A130" s="8" t="s">
        <v>31</v>
      </c>
      <c r="B130" s="9">
        <v>1</v>
      </c>
      <c r="C130" s="10" t="s">
        <v>114</v>
      </c>
      <c r="D130" s="38" t="s">
        <v>197</v>
      </c>
      <c r="E130" s="30">
        <f t="shared" ref="E130:E161" si="71">IF(D130="закрыта",3,0)</f>
        <v>0</v>
      </c>
      <c r="F130" s="26">
        <v>107</v>
      </c>
      <c r="G130" s="26">
        <v>113</v>
      </c>
      <c r="H130" s="26">
        <v>21</v>
      </c>
      <c r="I130" s="26">
        <v>2</v>
      </c>
      <c r="J130" s="21">
        <f t="shared" ref="J130:J161" si="72">SUM(F130:I130)</f>
        <v>243</v>
      </c>
      <c r="K130" s="26">
        <v>243</v>
      </c>
      <c r="L130" s="26">
        <v>243</v>
      </c>
      <c r="M130" s="30">
        <f t="shared" si="47"/>
        <v>1</v>
      </c>
      <c r="N130" s="30">
        <f t="shared" ref="N130:N161" si="73">IF(L130=K130,1,0)</f>
        <v>1</v>
      </c>
      <c r="O130" s="30">
        <f t="shared" ref="O130:O161" si="74">IF(J130=L130,1,0)</f>
        <v>1</v>
      </c>
      <c r="P130" s="26">
        <v>11</v>
      </c>
      <c r="Q130" s="24"/>
      <c r="R130" s="24"/>
      <c r="S130" s="24"/>
      <c r="T130" s="22">
        <f t="shared" ref="T130:T160" si="75">SUM(P130:S130)</f>
        <v>11</v>
      </c>
      <c r="U130" s="22">
        <v>11</v>
      </c>
      <c r="V130" s="30">
        <f t="shared" si="45"/>
        <v>1</v>
      </c>
      <c r="W130" s="23">
        <v>22</v>
      </c>
      <c r="X130" s="22">
        <v>22</v>
      </c>
      <c r="Y130" s="30">
        <f t="shared" si="64"/>
        <v>1</v>
      </c>
      <c r="Z130" s="30">
        <f t="shared" si="65"/>
        <v>5</v>
      </c>
    </row>
    <row r="131" spans="1:26" s="11" customFormat="1" ht="30" customHeight="1" x14ac:dyDescent="0.25">
      <c r="A131" s="8" t="s">
        <v>31</v>
      </c>
      <c r="B131" s="9">
        <v>2</v>
      </c>
      <c r="C131" s="10" t="s">
        <v>115</v>
      </c>
      <c r="D131" s="28" t="s">
        <v>162</v>
      </c>
      <c r="E131" s="30">
        <f t="shared" si="71"/>
        <v>3</v>
      </c>
      <c r="F131" s="26">
        <v>196</v>
      </c>
      <c r="G131" s="26">
        <v>248</v>
      </c>
      <c r="H131" s="26">
        <v>47</v>
      </c>
      <c r="I131" s="26"/>
      <c r="J131" s="21">
        <f>SUM(F131:I131)</f>
        <v>491</v>
      </c>
      <c r="K131" s="26">
        <v>491</v>
      </c>
      <c r="L131" s="26">
        <v>491</v>
      </c>
      <c r="M131" s="30">
        <f t="shared" si="47"/>
        <v>1</v>
      </c>
      <c r="N131" s="30">
        <f t="shared" si="73"/>
        <v>1</v>
      </c>
      <c r="O131" s="30">
        <f t="shared" si="74"/>
        <v>1</v>
      </c>
      <c r="P131" s="26">
        <v>20</v>
      </c>
      <c r="Q131" s="24"/>
      <c r="R131" s="24"/>
      <c r="S131" s="24"/>
      <c r="T131" s="22">
        <f t="shared" si="75"/>
        <v>20</v>
      </c>
      <c r="U131" s="22">
        <v>20</v>
      </c>
      <c r="V131" s="30">
        <f t="shared" si="45"/>
        <v>1</v>
      </c>
      <c r="W131" s="23">
        <v>27</v>
      </c>
      <c r="X131" s="22">
        <v>27</v>
      </c>
      <c r="Y131" s="30">
        <f t="shared" si="64"/>
        <v>1</v>
      </c>
      <c r="Z131" s="30">
        <f t="shared" si="65"/>
        <v>8</v>
      </c>
    </row>
    <row r="132" spans="1:26" s="11" customFormat="1" ht="30" customHeight="1" x14ac:dyDescent="0.25">
      <c r="A132" s="39" t="s">
        <v>31</v>
      </c>
      <c r="B132" s="9">
        <v>3</v>
      </c>
      <c r="C132" s="10" t="s">
        <v>116</v>
      </c>
      <c r="D132" s="38" t="s">
        <v>197</v>
      </c>
      <c r="E132" s="30">
        <f t="shared" si="71"/>
        <v>0</v>
      </c>
      <c r="F132" s="26">
        <v>415</v>
      </c>
      <c r="G132" s="26">
        <v>429</v>
      </c>
      <c r="H132" s="26">
        <v>63</v>
      </c>
      <c r="I132" s="26"/>
      <c r="J132" s="21">
        <f t="shared" si="72"/>
        <v>907</v>
      </c>
      <c r="K132" s="26">
        <v>907</v>
      </c>
      <c r="L132" s="26">
        <v>907</v>
      </c>
      <c r="M132" s="30">
        <f t="shared" si="47"/>
        <v>1</v>
      </c>
      <c r="N132" s="30">
        <f t="shared" si="73"/>
        <v>1</v>
      </c>
      <c r="O132" s="30">
        <f t="shared" si="74"/>
        <v>1</v>
      </c>
      <c r="P132" s="26">
        <v>64</v>
      </c>
      <c r="Q132" s="24"/>
      <c r="R132" s="24"/>
      <c r="S132" s="24"/>
      <c r="T132" s="24">
        <f t="shared" si="75"/>
        <v>64</v>
      </c>
      <c r="U132" s="24">
        <v>32</v>
      </c>
      <c r="V132" s="30">
        <f t="shared" si="45"/>
        <v>0</v>
      </c>
      <c r="W132" s="23">
        <v>41</v>
      </c>
      <c r="X132" s="22">
        <v>41</v>
      </c>
      <c r="Y132" s="30">
        <f t="shared" si="64"/>
        <v>1</v>
      </c>
      <c r="Z132" s="30">
        <f t="shared" si="65"/>
        <v>4</v>
      </c>
    </row>
    <row r="133" spans="1:26" s="11" customFormat="1" ht="30" customHeight="1" x14ac:dyDescent="0.25">
      <c r="A133" s="39" t="s">
        <v>31</v>
      </c>
      <c r="B133" s="9">
        <v>4</v>
      </c>
      <c r="C133" s="10" t="s">
        <v>117</v>
      </c>
      <c r="D133" s="28" t="s">
        <v>162</v>
      </c>
      <c r="E133" s="30">
        <f t="shared" si="71"/>
        <v>3</v>
      </c>
      <c r="F133" s="26">
        <v>261</v>
      </c>
      <c r="G133" s="26">
        <v>303</v>
      </c>
      <c r="H133" s="26">
        <v>51</v>
      </c>
      <c r="I133" s="26">
        <v>2</v>
      </c>
      <c r="J133" s="21">
        <f t="shared" si="72"/>
        <v>617</v>
      </c>
      <c r="K133" s="24">
        <v>617</v>
      </c>
      <c r="L133" s="26">
        <v>617</v>
      </c>
      <c r="M133" s="30">
        <f t="shared" si="47"/>
        <v>1</v>
      </c>
      <c r="N133" s="30">
        <f t="shared" si="73"/>
        <v>1</v>
      </c>
      <c r="O133" s="30">
        <f t="shared" si="74"/>
        <v>1</v>
      </c>
      <c r="P133" s="26">
        <v>22</v>
      </c>
      <c r="Q133" s="24"/>
      <c r="R133" s="24"/>
      <c r="S133" s="24"/>
      <c r="T133" s="22">
        <f t="shared" si="75"/>
        <v>22</v>
      </c>
      <c r="U133" s="22">
        <v>22</v>
      </c>
      <c r="V133" s="30">
        <f t="shared" si="45"/>
        <v>1</v>
      </c>
      <c r="W133" s="23">
        <v>33</v>
      </c>
      <c r="X133" s="22">
        <v>33</v>
      </c>
      <c r="Y133" s="30">
        <f t="shared" si="64"/>
        <v>1</v>
      </c>
      <c r="Z133" s="30">
        <f t="shared" si="65"/>
        <v>8</v>
      </c>
    </row>
    <row r="134" spans="1:26" s="11" customFormat="1" ht="30" customHeight="1" x14ac:dyDescent="0.25">
      <c r="A134" s="8" t="s">
        <v>31</v>
      </c>
      <c r="B134" s="9">
        <v>5</v>
      </c>
      <c r="C134" s="10" t="s">
        <v>118</v>
      </c>
      <c r="D134" s="28" t="s">
        <v>162</v>
      </c>
      <c r="E134" s="30">
        <f t="shared" si="71"/>
        <v>3</v>
      </c>
      <c r="F134" s="26">
        <v>520</v>
      </c>
      <c r="G134" s="26">
        <v>516</v>
      </c>
      <c r="H134" s="26">
        <v>98</v>
      </c>
      <c r="I134" s="26"/>
      <c r="J134" s="21">
        <f t="shared" si="72"/>
        <v>1134</v>
      </c>
      <c r="K134" s="26">
        <v>1134</v>
      </c>
      <c r="L134" s="26">
        <v>1134</v>
      </c>
      <c r="M134" s="30">
        <f t="shared" si="47"/>
        <v>1</v>
      </c>
      <c r="N134" s="30">
        <f t="shared" si="73"/>
        <v>1</v>
      </c>
      <c r="O134" s="30">
        <f t="shared" si="74"/>
        <v>1</v>
      </c>
      <c r="P134" s="26">
        <v>39</v>
      </c>
      <c r="Q134" s="24"/>
      <c r="R134" s="24"/>
      <c r="S134" s="24"/>
      <c r="T134" s="22">
        <f t="shared" si="75"/>
        <v>39</v>
      </c>
      <c r="U134" s="22">
        <v>39</v>
      </c>
      <c r="V134" s="30">
        <f t="shared" si="45"/>
        <v>1</v>
      </c>
      <c r="W134" s="23">
        <v>51</v>
      </c>
      <c r="X134" s="22">
        <v>51</v>
      </c>
      <c r="Y134" s="30">
        <f t="shared" si="64"/>
        <v>1</v>
      </c>
      <c r="Z134" s="30">
        <f t="shared" si="65"/>
        <v>8</v>
      </c>
    </row>
    <row r="135" spans="1:26" s="11" customFormat="1" ht="30" customHeight="1" x14ac:dyDescent="0.25">
      <c r="A135" s="8" t="s">
        <v>31</v>
      </c>
      <c r="B135" s="9">
        <v>6</v>
      </c>
      <c r="C135" s="10" t="s">
        <v>119</v>
      </c>
      <c r="D135" s="38" t="s">
        <v>197</v>
      </c>
      <c r="E135" s="30">
        <f t="shared" si="71"/>
        <v>0</v>
      </c>
      <c r="F135" s="26">
        <v>65</v>
      </c>
      <c r="G135" s="26">
        <v>83</v>
      </c>
      <c r="H135" s="26">
        <v>16</v>
      </c>
      <c r="I135" s="26">
        <v>4</v>
      </c>
      <c r="J135" s="21">
        <f t="shared" si="72"/>
        <v>168</v>
      </c>
      <c r="K135" s="26">
        <v>168</v>
      </c>
      <c r="L135" s="26">
        <v>168</v>
      </c>
      <c r="M135" s="30">
        <f t="shared" si="47"/>
        <v>1</v>
      </c>
      <c r="N135" s="30">
        <f t="shared" si="73"/>
        <v>1</v>
      </c>
      <c r="O135" s="30">
        <f t="shared" si="74"/>
        <v>1</v>
      </c>
      <c r="P135" s="26">
        <v>11</v>
      </c>
      <c r="Q135" s="24"/>
      <c r="R135" s="24"/>
      <c r="S135" s="24"/>
      <c r="T135" s="22">
        <f t="shared" si="75"/>
        <v>11</v>
      </c>
      <c r="U135" s="22">
        <v>11</v>
      </c>
      <c r="V135" s="30">
        <f t="shared" si="45"/>
        <v>1</v>
      </c>
      <c r="W135" s="23">
        <v>14</v>
      </c>
      <c r="X135" s="22">
        <v>14</v>
      </c>
      <c r="Y135" s="30">
        <f t="shared" si="64"/>
        <v>1</v>
      </c>
      <c r="Z135" s="30">
        <f t="shared" si="65"/>
        <v>5</v>
      </c>
    </row>
    <row r="136" spans="1:26" s="11" customFormat="1" ht="30" customHeight="1" x14ac:dyDescent="0.25">
      <c r="A136" s="8" t="s">
        <v>31</v>
      </c>
      <c r="B136" s="9">
        <v>7</v>
      </c>
      <c r="C136" s="10" t="s">
        <v>120</v>
      </c>
      <c r="D136" s="38" t="s">
        <v>197</v>
      </c>
      <c r="E136" s="30">
        <f t="shared" si="71"/>
        <v>0</v>
      </c>
      <c r="F136" s="26"/>
      <c r="G136" s="26">
        <v>36</v>
      </c>
      <c r="H136" s="26">
        <v>71</v>
      </c>
      <c r="I136" s="26"/>
      <c r="J136" s="21">
        <f t="shared" si="72"/>
        <v>107</v>
      </c>
      <c r="K136" s="24">
        <v>107</v>
      </c>
      <c r="L136" s="24">
        <v>107</v>
      </c>
      <c r="M136" s="30">
        <f t="shared" si="47"/>
        <v>1</v>
      </c>
      <c r="N136" s="30">
        <f t="shared" si="73"/>
        <v>1</v>
      </c>
      <c r="O136" s="30">
        <f t="shared" si="74"/>
        <v>1</v>
      </c>
      <c r="P136" s="24"/>
      <c r="Q136" s="24">
        <v>3</v>
      </c>
      <c r="R136" s="24">
        <v>5</v>
      </c>
      <c r="S136" s="24"/>
      <c r="T136" s="22">
        <f t="shared" si="75"/>
        <v>8</v>
      </c>
      <c r="U136" s="22">
        <v>8</v>
      </c>
      <c r="V136" s="30">
        <f t="shared" si="45"/>
        <v>1</v>
      </c>
      <c r="W136" s="23">
        <v>2</v>
      </c>
      <c r="X136" s="22">
        <v>2</v>
      </c>
      <c r="Y136" s="30">
        <f t="shared" si="64"/>
        <v>1</v>
      </c>
      <c r="Z136" s="30">
        <f t="shared" si="65"/>
        <v>5</v>
      </c>
    </row>
    <row r="137" spans="1:26" s="11" customFormat="1" ht="30" customHeight="1" x14ac:dyDescent="0.25">
      <c r="A137" s="8" t="s">
        <v>31</v>
      </c>
      <c r="B137" s="9">
        <v>8</v>
      </c>
      <c r="C137" s="10" t="s">
        <v>121</v>
      </c>
      <c r="D137" s="38" t="s">
        <v>197</v>
      </c>
      <c r="E137" s="30">
        <f t="shared" si="71"/>
        <v>0</v>
      </c>
      <c r="F137" s="26">
        <v>358</v>
      </c>
      <c r="G137" s="26">
        <v>477</v>
      </c>
      <c r="H137" s="26">
        <v>96</v>
      </c>
      <c r="I137" s="26">
        <v>1</v>
      </c>
      <c r="J137" s="21">
        <f t="shared" si="72"/>
        <v>932</v>
      </c>
      <c r="K137" s="26">
        <v>932</v>
      </c>
      <c r="L137" s="26">
        <v>932</v>
      </c>
      <c r="M137" s="30">
        <f t="shared" si="47"/>
        <v>1</v>
      </c>
      <c r="N137" s="30">
        <f t="shared" si="73"/>
        <v>1</v>
      </c>
      <c r="O137" s="30">
        <f t="shared" si="74"/>
        <v>1</v>
      </c>
      <c r="P137" s="26">
        <v>32</v>
      </c>
      <c r="Q137" s="24"/>
      <c r="R137" s="24"/>
      <c r="S137" s="24"/>
      <c r="T137" s="22">
        <f t="shared" si="75"/>
        <v>32</v>
      </c>
      <c r="U137" s="22">
        <v>32</v>
      </c>
      <c r="V137" s="30">
        <f t="shared" si="45"/>
        <v>1</v>
      </c>
      <c r="W137" s="23">
        <v>45</v>
      </c>
      <c r="X137" s="22">
        <v>45</v>
      </c>
      <c r="Y137" s="30">
        <f t="shared" si="64"/>
        <v>1</v>
      </c>
      <c r="Z137" s="30">
        <f t="shared" si="65"/>
        <v>5</v>
      </c>
    </row>
    <row r="138" spans="1:26" s="11" customFormat="1" ht="30" customHeight="1" x14ac:dyDescent="0.25">
      <c r="A138" s="8" t="s">
        <v>31</v>
      </c>
      <c r="B138" s="9">
        <v>9</v>
      </c>
      <c r="C138" s="10" t="s">
        <v>122</v>
      </c>
      <c r="D138" s="28" t="s">
        <v>162</v>
      </c>
      <c r="E138" s="30">
        <f t="shared" si="71"/>
        <v>3</v>
      </c>
      <c r="F138" s="26">
        <v>498</v>
      </c>
      <c r="G138" s="26">
        <v>557</v>
      </c>
      <c r="H138" s="26">
        <v>111</v>
      </c>
      <c r="I138" s="26">
        <v>2</v>
      </c>
      <c r="J138" s="21">
        <f t="shared" si="72"/>
        <v>1168</v>
      </c>
      <c r="K138" s="26">
        <v>1168</v>
      </c>
      <c r="L138" s="26">
        <v>1168</v>
      </c>
      <c r="M138" s="30">
        <f t="shared" si="47"/>
        <v>1</v>
      </c>
      <c r="N138" s="30">
        <f t="shared" si="73"/>
        <v>1</v>
      </c>
      <c r="O138" s="30">
        <f t="shared" si="74"/>
        <v>1</v>
      </c>
      <c r="P138" s="26">
        <v>41</v>
      </c>
      <c r="Q138" s="24"/>
      <c r="R138" s="24"/>
      <c r="S138" s="24"/>
      <c r="T138" s="22">
        <f t="shared" si="75"/>
        <v>41</v>
      </c>
      <c r="U138" s="22">
        <v>41</v>
      </c>
      <c r="V138" s="30">
        <f t="shared" si="45"/>
        <v>1</v>
      </c>
      <c r="W138" s="23">
        <v>45</v>
      </c>
      <c r="X138" s="22">
        <v>45</v>
      </c>
      <c r="Y138" s="30">
        <f t="shared" si="64"/>
        <v>1</v>
      </c>
      <c r="Z138" s="30">
        <f t="shared" si="65"/>
        <v>8</v>
      </c>
    </row>
    <row r="139" spans="1:26" s="11" customFormat="1" ht="30" customHeight="1" x14ac:dyDescent="0.25">
      <c r="A139" s="8" t="s">
        <v>31</v>
      </c>
      <c r="B139" s="9">
        <v>10</v>
      </c>
      <c r="C139" s="10" t="s">
        <v>123</v>
      </c>
      <c r="D139" s="28" t="s">
        <v>162</v>
      </c>
      <c r="E139" s="30">
        <f t="shared" si="71"/>
        <v>3</v>
      </c>
      <c r="F139" s="26">
        <v>583</v>
      </c>
      <c r="G139" s="26">
        <v>724</v>
      </c>
      <c r="H139" s="26">
        <v>142</v>
      </c>
      <c r="I139" s="26">
        <v>5</v>
      </c>
      <c r="J139" s="21">
        <f t="shared" si="72"/>
        <v>1454</v>
      </c>
      <c r="K139" s="26">
        <v>1454</v>
      </c>
      <c r="L139" s="26">
        <v>1454</v>
      </c>
      <c r="M139" s="30">
        <f t="shared" si="47"/>
        <v>1</v>
      </c>
      <c r="N139" s="30">
        <f t="shared" si="73"/>
        <v>1</v>
      </c>
      <c r="O139" s="30">
        <f t="shared" si="74"/>
        <v>1</v>
      </c>
      <c r="P139" s="26">
        <v>48</v>
      </c>
      <c r="Q139" s="24"/>
      <c r="R139" s="24"/>
      <c r="S139" s="24"/>
      <c r="T139" s="22">
        <f t="shared" si="75"/>
        <v>48</v>
      </c>
      <c r="U139" s="22">
        <v>48</v>
      </c>
      <c r="V139" s="30">
        <f t="shared" si="45"/>
        <v>1</v>
      </c>
      <c r="W139" s="23">
        <v>68</v>
      </c>
      <c r="X139" s="22">
        <v>68</v>
      </c>
      <c r="Y139" s="30">
        <f t="shared" si="64"/>
        <v>1</v>
      </c>
      <c r="Z139" s="30">
        <f t="shared" si="65"/>
        <v>8</v>
      </c>
    </row>
    <row r="140" spans="1:26" s="11" customFormat="1" ht="30" customHeight="1" x14ac:dyDescent="0.25">
      <c r="A140" s="8" t="s">
        <v>31</v>
      </c>
      <c r="B140" s="9">
        <v>11</v>
      </c>
      <c r="C140" s="10" t="s">
        <v>124</v>
      </c>
      <c r="D140" s="28" t="s">
        <v>162</v>
      </c>
      <c r="E140" s="30">
        <f t="shared" si="71"/>
        <v>3</v>
      </c>
      <c r="F140" s="26">
        <v>186</v>
      </c>
      <c r="G140" s="26">
        <v>121</v>
      </c>
      <c r="H140" s="26"/>
      <c r="I140" s="26">
        <v>3</v>
      </c>
      <c r="J140" s="21">
        <f t="shared" si="72"/>
        <v>310</v>
      </c>
      <c r="K140" s="26">
        <v>310</v>
      </c>
      <c r="L140" s="26">
        <v>310</v>
      </c>
      <c r="M140" s="30">
        <f t="shared" si="47"/>
        <v>1</v>
      </c>
      <c r="N140" s="30">
        <f t="shared" si="73"/>
        <v>1</v>
      </c>
      <c r="O140" s="30">
        <f t="shared" si="74"/>
        <v>1</v>
      </c>
      <c r="P140" s="26">
        <v>12</v>
      </c>
      <c r="Q140" s="24"/>
      <c r="R140" s="24"/>
      <c r="S140" s="24"/>
      <c r="T140" s="22">
        <f t="shared" si="75"/>
        <v>12</v>
      </c>
      <c r="U140" s="22">
        <v>12</v>
      </c>
      <c r="V140" s="30">
        <f t="shared" si="45"/>
        <v>1</v>
      </c>
      <c r="W140" s="23">
        <v>16</v>
      </c>
      <c r="X140" s="22">
        <v>16</v>
      </c>
      <c r="Y140" s="30">
        <f t="shared" si="64"/>
        <v>1</v>
      </c>
      <c r="Z140" s="30">
        <f t="shared" si="65"/>
        <v>8</v>
      </c>
    </row>
    <row r="141" spans="1:26" s="11" customFormat="1" ht="30" customHeight="1" x14ac:dyDescent="0.25">
      <c r="A141" s="8" t="s">
        <v>31</v>
      </c>
      <c r="B141" s="9">
        <v>12</v>
      </c>
      <c r="C141" s="10" t="s">
        <v>125</v>
      </c>
      <c r="D141" s="38" t="s">
        <v>197</v>
      </c>
      <c r="E141" s="30">
        <f t="shared" si="71"/>
        <v>0</v>
      </c>
      <c r="F141" s="26">
        <v>323</v>
      </c>
      <c r="G141" s="26">
        <v>387</v>
      </c>
      <c r="H141" s="26">
        <v>78</v>
      </c>
      <c r="I141" s="26">
        <v>6</v>
      </c>
      <c r="J141" s="21">
        <f t="shared" si="72"/>
        <v>794</v>
      </c>
      <c r="K141" s="26">
        <v>794</v>
      </c>
      <c r="L141" s="26">
        <v>794</v>
      </c>
      <c r="M141" s="30">
        <f t="shared" si="47"/>
        <v>1</v>
      </c>
      <c r="N141" s="30">
        <f t="shared" si="73"/>
        <v>1</v>
      </c>
      <c r="O141" s="30">
        <f t="shared" si="74"/>
        <v>1</v>
      </c>
      <c r="P141" s="26">
        <v>27</v>
      </c>
      <c r="Q141" s="24"/>
      <c r="R141" s="24"/>
      <c r="S141" s="24"/>
      <c r="T141" s="22">
        <f t="shared" si="75"/>
        <v>27</v>
      </c>
      <c r="U141" s="22">
        <v>27</v>
      </c>
      <c r="V141" s="30">
        <f t="shared" si="45"/>
        <v>1</v>
      </c>
      <c r="W141" s="23">
        <v>35</v>
      </c>
      <c r="X141" s="22">
        <v>35</v>
      </c>
      <c r="Y141" s="30">
        <f t="shared" si="64"/>
        <v>1</v>
      </c>
      <c r="Z141" s="30">
        <f t="shared" si="65"/>
        <v>5</v>
      </c>
    </row>
    <row r="142" spans="1:26" s="11" customFormat="1" ht="30" customHeight="1" x14ac:dyDescent="0.25">
      <c r="A142" s="39" t="s">
        <v>31</v>
      </c>
      <c r="B142" s="9">
        <v>13</v>
      </c>
      <c r="C142" s="10" t="s">
        <v>126</v>
      </c>
      <c r="D142" s="38" t="s">
        <v>197</v>
      </c>
      <c r="E142" s="30">
        <f t="shared" si="71"/>
        <v>0</v>
      </c>
      <c r="F142" s="26"/>
      <c r="G142" s="26">
        <v>17</v>
      </c>
      <c r="H142" s="26">
        <v>123</v>
      </c>
      <c r="I142" s="26"/>
      <c r="J142" s="21">
        <f t="shared" si="72"/>
        <v>140</v>
      </c>
      <c r="K142" s="24">
        <v>140</v>
      </c>
      <c r="L142" s="24">
        <v>140</v>
      </c>
      <c r="M142" s="30">
        <f t="shared" si="47"/>
        <v>1</v>
      </c>
      <c r="N142" s="30">
        <f t="shared" si="73"/>
        <v>1</v>
      </c>
      <c r="O142" s="30">
        <f t="shared" si="74"/>
        <v>1</v>
      </c>
      <c r="P142" s="24"/>
      <c r="Q142" s="24">
        <v>7</v>
      </c>
      <c r="R142" s="24"/>
      <c r="S142" s="24"/>
      <c r="T142" s="22">
        <f t="shared" si="75"/>
        <v>7</v>
      </c>
      <c r="U142" s="22">
        <v>7</v>
      </c>
      <c r="V142" s="30">
        <f t="shared" si="45"/>
        <v>1</v>
      </c>
      <c r="W142" s="24">
        <v>6</v>
      </c>
      <c r="X142" s="22">
        <v>6</v>
      </c>
      <c r="Y142" s="30">
        <f t="shared" si="64"/>
        <v>1</v>
      </c>
      <c r="Z142" s="30">
        <f t="shared" si="65"/>
        <v>5</v>
      </c>
    </row>
    <row r="143" spans="1:26" s="11" customFormat="1" ht="30" customHeight="1" x14ac:dyDescent="0.25">
      <c r="A143" s="39" t="s">
        <v>31</v>
      </c>
      <c r="B143" s="9">
        <v>14</v>
      </c>
      <c r="C143" s="10" t="s">
        <v>127</v>
      </c>
      <c r="D143" s="38" t="s">
        <v>197</v>
      </c>
      <c r="E143" s="30">
        <f t="shared" si="71"/>
        <v>0</v>
      </c>
      <c r="F143" s="26">
        <v>407</v>
      </c>
      <c r="G143" s="26">
        <v>298</v>
      </c>
      <c r="H143" s="26">
        <v>27</v>
      </c>
      <c r="I143" s="26">
        <v>1</v>
      </c>
      <c r="J143" s="21">
        <f t="shared" si="72"/>
        <v>733</v>
      </c>
      <c r="K143" s="26">
        <v>733</v>
      </c>
      <c r="L143" s="26">
        <v>733</v>
      </c>
      <c r="M143" s="30">
        <f t="shared" si="47"/>
        <v>1</v>
      </c>
      <c r="N143" s="30">
        <f t="shared" si="73"/>
        <v>1</v>
      </c>
      <c r="O143" s="30">
        <f t="shared" si="74"/>
        <v>1</v>
      </c>
      <c r="P143" s="24">
        <v>48</v>
      </c>
      <c r="Q143" s="24"/>
      <c r="R143" s="24"/>
      <c r="S143" s="24"/>
      <c r="T143" s="24">
        <f t="shared" si="75"/>
        <v>48</v>
      </c>
      <c r="U143" s="24">
        <v>24</v>
      </c>
      <c r="V143" s="30">
        <f t="shared" si="45"/>
        <v>0</v>
      </c>
      <c r="W143" s="24">
        <v>33</v>
      </c>
      <c r="X143" s="22">
        <v>33</v>
      </c>
      <c r="Y143" s="30">
        <f t="shared" si="64"/>
        <v>1</v>
      </c>
      <c r="Z143" s="30">
        <f t="shared" si="65"/>
        <v>4</v>
      </c>
    </row>
    <row r="144" spans="1:26" s="11" customFormat="1" ht="30" customHeight="1" x14ac:dyDescent="0.25">
      <c r="A144" s="8" t="s">
        <v>31</v>
      </c>
      <c r="B144" s="9">
        <v>15</v>
      </c>
      <c r="C144" s="10" t="s">
        <v>128</v>
      </c>
      <c r="D144" s="38" t="s">
        <v>197</v>
      </c>
      <c r="E144" s="30">
        <f t="shared" si="71"/>
        <v>0</v>
      </c>
      <c r="F144" s="26">
        <v>1342</v>
      </c>
      <c r="G144" s="26"/>
      <c r="H144" s="26"/>
      <c r="I144" s="26">
        <v>2</v>
      </c>
      <c r="J144" s="21">
        <f t="shared" si="72"/>
        <v>1344</v>
      </c>
      <c r="K144" s="26">
        <v>1344</v>
      </c>
      <c r="L144" s="26">
        <v>1344</v>
      </c>
      <c r="M144" s="30">
        <f t="shared" si="47"/>
        <v>1</v>
      </c>
      <c r="N144" s="30">
        <f t="shared" si="73"/>
        <v>1</v>
      </c>
      <c r="O144" s="30">
        <f t="shared" si="74"/>
        <v>1</v>
      </c>
      <c r="P144" s="26">
        <v>45</v>
      </c>
      <c r="Q144" s="24"/>
      <c r="R144" s="24"/>
      <c r="S144" s="24"/>
      <c r="T144" s="42">
        <f t="shared" si="75"/>
        <v>45</v>
      </c>
      <c r="U144" s="42">
        <v>45</v>
      </c>
      <c r="V144" s="30">
        <f t="shared" ref="V144:V166" si="76">IF(T144=U144,1,0)</f>
        <v>1</v>
      </c>
      <c r="W144" s="26">
        <v>49</v>
      </c>
      <c r="X144" s="22">
        <v>49</v>
      </c>
      <c r="Y144" s="30">
        <f t="shared" si="64"/>
        <v>1</v>
      </c>
      <c r="Z144" s="30">
        <f t="shared" si="65"/>
        <v>5</v>
      </c>
    </row>
    <row r="145" spans="1:26" s="11" customFormat="1" ht="30" customHeight="1" x14ac:dyDescent="0.25">
      <c r="A145" s="39" t="s">
        <v>31</v>
      </c>
      <c r="B145" s="9">
        <v>16</v>
      </c>
      <c r="C145" s="10" t="s">
        <v>129</v>
      </c>
      <c r="D145" s="28" t="s">
        <v>162</v>
      </c>
      <c r="E145" s="30">
        <f t="shared" si="71"/>
        <v>3</v>
      </c>
      <c r="F145" s="26"/>
      <c r="G145" s="26">
        <v>1008</v>
      </c>
      <c r="H145" s="26">
        <v>223</v>
      </c>
      <c r="I145" s="26">
        <v>1</v>
      </c>
      <c r="J145" s="21">
        <f t="shared" si="72"/>
        <v>1232</v>
      </c>
      <c r="K145" s="26">
        <v>1232</v>
      </c>
      <c r="L145" s="26">
        <v>1232</v>
      </c>
      <c r="M145" s="30">
        <f t="shared" si="47"/>
        <v>1</v>
      </c>
      <c r="N145" s="30">
        <f t="shared" si="73"/>
        <v>1</v>
      </c>
      <c r="O145" s="30">
        <f t="shared" si="74"/>
        <v>1</v>
      </c>
      <c r="P145" s="26">
        <v>39</v>
      </c>
      <c r="Q145" s="24"/>
      <c r="R145" s="24"/>
      <c r="S145" s="24"/>
      <c r="T145" s="22">
        <f t="shared" si="75"/>
        <v>39</v>
      </c>
      <c r="U145" s="22">
        <v>39</v>
      </c>
      <c r="V145" s="30">
        <f t="shared" si="76"/>
        <v>1</v>
      </c>
      <c r="W145" s="24">
        <v>53</v>
      </c>
      <c r="X145" s="22">
        <v>53</v>
      </c>
      <c r="Y145" s="30">
        <f t="shared" si="64"/>
        <v>1</v>
      </c>
      <c r="Z145" s="30">
        <f t="shared" si="65"/>
        <v>8</v>
      </c>
    </row>
    <row r="146" spans="1:26" s="11" customFormat="1" ht="30" customHeight="1" x14ac:dyDescent="0.25">
      <c r="A146" s="39" t="s">
        <v>31</v>
      </c>
      <c r="B146" s="9">
        <v>17</v>
      </c>
      <c r="C146" s="10" t="s">
        <v>130</v>
      </c>
      <c r="D146" s="28" t="s">
        <v>162</v>
      </c>
      <c r="E146" s="30">
        <f t="shared" si="71"/>
        <v>3</v>
      </c>
      <c r="F146" s="26">
        <v>416</v>
      </c>
      <c r="G146" s="26">
        <v>534</v>
      </c>
      <c r="H146" s="26">
        <v>104</v>
      </c>
      <c r="I146" s="26">
        <v>2</v>
      </c>
      <c r="J146" s="21">
        <f t="shared" si="72"/>
        <v>1056</v>
      </c>
      <c r="K146" s="24">
        <v>1056</v>
      </c>
      <c r="L146" s="24">
        <v>1056</v>
      </c>
      <c r="M146" s="30">
        <f t="shared" ref="M146:M161" si="77">IF(AND(K146=J146,J146&lt;&gt;0),1,0)</f>
        <v>1</v>
      </c>
      <c r="N146" s="30">
        <f t="shared" si="73"/>
        <v>1</v>
      </c>
      <c r="O146" s="30">
        <f t="shared" si="74"/>
        <v>1</v>
      </c>
      <c r="P146" s="26">
        <v>36</v>
      </c>
      <c r="Q146" s="24"/>
      <c r="R146" s="24"/>
      <c r="S146" s="24"/>
      <c r="T146" s="22">
        <f t="shared" si="75"/>
        <v>36</v>
      </c>
      <c r="U146" s="22">
        <v>36</v>
      </c>
      <c r="V146" s="30">
        <f t="shared" si="76"/>
        <v>1</v>
      </c>
      <c r="W146" s="26">
        <v>45</v>
      </c>
      <c r="X146" s="22">
        <v>45</v>
      </c>
      <c r="Y146" s="30">
        <f t="shared" si="64"/>
        <v>1</v>
      </c>
      <c r="Z146" s="30">
        <f t="shared" si="65"/>
        <v>8</v>
      </c>
    </row>
    <row r="147" spans="1:26" s="11" customFormat="1" ht="30" customHeight="1" x14ac:dyDescent="0.25">
      <c r="A147" s="8" t="s">
        <v>31</v>
      </c>
      <c r="B147" s="9">
        <v>18</v>
      </c>
      <c r="C147" s="10" t="s">
        <v>131</v>
      </c>
      <c r="D147" s="28" t="s">
        <v>162</v>
      </c>
      <c r="E147" s="30">
        <f t="shared" si="71"/>
        <v>3</v>
      </c>
      <c r="F147" s="26">
        <v>794</v>
      </c>
      <c r="G147" s="26">
        <v>760</v>
      </c>
      <c r="H147" s="26">
        <v>188</v>
      </c>
      <c r="I147" s="26"/>
      <c r="J147" s="21">
        <f t="shared" si="72"/>
        <v>1742</v>
      </c>
      <c r="K147" s="26">
        <v>1742</v>
      </c>
      <c r="L147" s="26">
        <v>1742</v>
      </c>
      <c r="M147" s="30">
        <f t="shared" si="77"/>
        <v>1</v>
      </c>
      <c r="N147" s="30">
        <f t="shared" si="73"/>
        <v>1</v>
      </c>
      <c r="O147" s="30">
        <f t="shared" si="74"/>
        <v>1</v>
      </c>
      <c r="P147" s="26">
        <v>53</v>
      </c>
      <c r="Q147" s="24"/>
      <c r="R147" s="24"/>
      <c r="S147" s="24"/>
      <c r="T147" s="22">
        <f t="shared" si="75"/>
        <v>53</v>
      </c>
      <c r="U147" s="22">
        <v>53</v>
      </c>
      <c r="V147" s="30">
        <f t="shared" si="76"/>
        <v>1</v>
      </c>
      <c r="W147" s="26">
        <v>67</v>
      </c>
      <c r="X147" s="22">
        <v>67</v>
      </c>
      <c r="Y147" s="30">
        <f t="shared" si="64"/>
        <v>1</v>
      </c>
      <c r="Z147" s="30">
        <f t="shared" si="65"/>
        <v>8</v>
      </c>
    </row>
    <row r="148" spans="1:26" s="11" customFormat="1" ht="30" customHeight="1" x14ac:dyDescent="0.25">
      <c r="A148" s="39" t="s">
        <v>31</v>
      </c>
      <c r="B148" s="9">
        <v>19</v>
      </c>
      <c r="C148" s="10" t="s">
        <v>132</v>
      </c>
      <c r="D148" s="38" t="s">
        <v>197</v>
      </c>
      <c r="E148" s="30">
        <f t="shared" si="71"/>
        <v>0</v>
      </c>
      <c r="F148" s="26">
        <v>616</v>
      </c>
      <c r="G148" s="26">
        <v>747</v>
      </c>
      <c r="H148" s="26">
        <v>205</v>
      </c>
      <c r="I148" s="26"/>
      <c r="J148" s="21">
        <f t="shared" si="72"/>
        <v>1568</v>
      </c>
      <c r="K148" s="26">
        <v>1568</v>
      </c>
      <c r="L148" s="26">
        <v>1568</v>
      </c>
      <c r="M148" s="30">
        <f t="shared" si="77"/>
        <v>1</v>
      </c>
      <c r="N148" s="30">
        <f t="shared" si="73"/>
        <v>1</v>
      </c>
      <c r="O148" s="30">
        <f t="shared" si="74"/>
        <v>1</v>
      </c>
      <c r="P148" s="24">
        <v>52</v>
      </c>
      <c r="Q148" s="24"/>
      <c r="R148" s="24"/>
      <c r="S148" s="24"/>
      <c r="T148" s="22">
        <f t="shared" si="75"/>
        <v>52</v>
      </c>
      <c r="U148" s="22">
        <v>52</v>
      </c>
      <c r="V148" s="30">
        <f t="shared" si="76"/>
        <v>1</v>
      </c>
      <c r="W148" s="24"/>
      <c r="X148" s="24">
        <v>72</v>
      </c>
      <c r="Y148" s="30">
        <f t="shared" si="64"/>
        <v>0</v>
      </c>
      <c r="Z148" s="30">
        <f t="shared" si="65"/>
        <v>4</v>
      </c>
    </row>
    <row r="149" spans="1:26" s="11" customFormat="1" ht="30" customHeight="1" x14ac:dyDescent="0.25">
      <c r="A149" s="8" t="s">
        <v>31</v>
      </c>
      <c r="B149" s="9">
        <v>20</v>
      </c>
      <c r="C149" s="10" t="s">
        <v>133</v>
      </c>
      <c r="D149" s="38" t="s">
        <v>197</v>
      </c>
      <c r="E149" s="30">
        <f t="shared" si="71"/>
        <v>0</v>
      </c>
      <c r="F149" s="26">
        <v>142</v>
      </c>
      <c r="G149" s="26">
        <v>159</v>
      </c>
      <c r="H149" s="26">
        <v>49</v>
      </c>
      <c r="I149" s="26">
        <v>3</v>
      </c>
      <c r="J149" s="21">
        <f t="shared" si="72"/>
        <v>353</v>
      </c>
      <c r="K149" s="26">
        <v>353</v>
      </c>
      <c r="L149" s="26">
        <v>353</v>
      </c>
      <c r="M149" s="30">
        <f t="shared" si="77"/>
        <v>1</v>
      </c>
      <c r="N149" s="30">
        <f t="shared" si="73"/>
        <v>1</v>
      </c>
      <c r="O149" s="30">
        <f t="shared" si="74"/>
        <v>1</v>
      </c>
      <c r="P149" s="26">
        <v>13</v>
      </c>
      <c r="Q149" s="24"/>
      <c r="R149" s="24"/>
      <c r="S149" s="24"/>
      <c r="T149" s="22">
        <f t="shared" si="75"/>
        <v>13</v>
      </c>
      <c r="U149" s="22">
        <v>13</v>
      </c>
      <c r="V149" s="30">
        <f t="shared" si="76"/>
        <v>1</v>
      </c>
      <c r="W149" s="26">
        <v>15</v>
      </c>
      <c r="X149" s="22">
        <v>15</v>
      </c>
      <c r="Y149" s="30">
        <f t="shared" si="64"/>
        <v>1</v>
      </c>
      <c r="Z149" s="30">
        <f t="shared" si="65"/>
        <v>5</v>
      </c>
    </row>
    <row r="150" spans="1:26" s="11" customFormat="1" ht="30" customHeight="1" x14ac:dyDescent="0.25">
      <c r="A150" s="39" t="s">
        <v>31</v>
      </c>
      <c r="B150" s="9">
        <v>21</v>
      </c>
      <c r="C150" s="10" t="s">
        <v>134</v>
      </c>
      <c r="D150" s="38" t="s">
        <v>197</v>
      </c>
      <c r="E150" s="30">
        <f t="shared" si="71"/>
        <v>0</v>
      </c>
      <c r="F150" s="26">
        <v>409</v>
      </c>
      <c r="G150" s="26">
        <v>454</v>
      </c>
      <c r="H150" s="26">
        <v>111</v>
      </c>
      <c r="I150" s="26">
        <v>4</v>
      </c>
      <c r="J150" s="21">
        <f t="shared" si="72"/>
        <v>978</v>
      </c>
      <c r="K150" s="26">
        <v>978</v>
      </c>
      <c r="L150" s="26">
        <v>978</v>
      </c>
      <c r="M150" s="30">
        <f t="shared" si="77"/>
        <v>1</v>
      </c>
      <c r="N150" s="30">
        <f t="shared" si="73"/>
        <v>1</v>
      </c>
      <c r="O150" s="30">
        <f t="shared" si="74"/>
        <v>1</v>
      </c>
      <c r="P150" s="26">
        <v>32</v>
      </c>
      <c r="Q150" s="24"/>
      <c r="R150" s="24"/>
      <c r="S150" s="24"/>
      <c r="T150" s="22">
        <f t="shared" si="75"/>
        <v>32</v>
      </c>
      <c r="U150" s="22">
        <v>32</v>
      </c>
      <c r="V150" s="30">
        <f t="shared" si="76"/>
        <v>1</v>
      </c>
      <c r="W150" s="26">
        <v>44</v>
      </c>
      <c r="X150" s="22">
        <v>44</v>
      </c>
      <c r="Y150" s="30">
        <f t="shared" si="64"/>
        <v>1</v>
      </c>
      <c r="Z150" s="30">
        <f t="shared" si="65"/>
        <v>5</v>
      </c>
    </row>
    <row r="151" spans="1:26" s="11" customFormat="1" ht="30" customHeight="1" x14ac:dyDescent="0.25">
      <c r="A151" s="39" t="s">
        <v>31</v>
      </c>
      <c r="B151" s="9">
        <v>22</v>
      </c>
      <c r="C151" s="10" t="s">
        <v>135</v>
      </c>
      <c r="D151" s="38" t="s">
        <v>197</v>
      </c>
      <c r="E151" s="30">
        <f t="shared" si="71"/>
        <v>0</v>
      </c>
      <c r="F151" s="26">
        <v>922</v>
      </c>
      <c r="G151" s="26">
        <v>816</v>
      </c>
      <c r="H151" s="26">
        <v>183</v>
      </c>
      <c r="I151" s="26"/>
      <c r="J151" s="21">
        <f t="shared" si="72"/>
        <v>1921</v>
      </c>
      <c r="K151" s="24">
        <v>1921</v>
      </c>
      <c r="L151" s="24">
        <v>1921</v>
      </c>
      <c r="M151" s="30">
        <f t="shared" si="77"/>
        <v>1</v>
      </c>
      <c r="N151" s="30">
        <f t="shared" si="73"/>
        <v>1</v>
      </c>
      <c r="O151" s="30">
        <f t="shared" si="74"/>
        <v>1</v>
      </c>
      <c r="P151" s="24">
        <v>118</v>
      </c>
      <c r="Q151" s="24"/>
      <c r="R151" s="24"/>
      <c r="S151" s="24"/>
      <c r="T151" s="24">
        <f t="shared" si="75"/>
        <v>118</v>
      </c>
      <c r="U151" s="24">
        <v>59</v>
      </c>
      <c r="V151" s="30">
        <f t="shared" si="76"/>
        <v>0</v>
      </c>
      <c r="W151" s="24">
        <v>85</v>
      </c>
      <c r="X151" s="22">
        <v>85</v>
      </c>
      <c r="Y151" s="30">
        <f t="shared" si="64"/>
        <v>1</v>
      </c>
      <c r="Z151" s="30">
        <f t="shared" si="65"/>
        <v>4</v>
      </c>
    </row>
    <row r="152" spans="1:26" s="11" customFormat="1" ht="30" customHeight="1" x14ac:dyDescent="0.25">
      <c r="A152" s="8" t="s">
        <v>31</v>
      </c>
      <c r="B152" s="9">
        <v>23</v>
      </c>
      <c r="C152" s="10" t="s">
        <v>136</v>
      </c>
      <c r="D152" s="28" t="s">
        <v>162</v>
      </c>
      <c r="E152" s="30">
        <f t="shared" si="71"/>
        <v>3</v>
      </c>
      <c r="F152" s="26">
        <v>694</v>
      </c>
      <c r="G152" s="26"/>
      <c r="H152" s="26"/>
      <c r="I152" s="26"/>
      <c r="J152" s="21">
        <f t="shared" si="72"/>
        <v>694</v>
      </c>
      <c r="K152" s="26">
        <v>694</v>
      </c>
      <c r="L152" s="26">
        <v>694</v>
      </c>
      <c r="M152" s="30">
        <f t="shared" si="77"/>
        <v>1</v>
      </c>
      <c r="N152" s="30">
        <f t="shared" si="73"/>
        <v>1</v>
      </c>
      <c r="O152" s="30">
        <f t="shared" si="74"/>
        <v>1</v>
      </c>
      <c r="P152" s="26">
        <v>24</v>
      </c>
      <c r="Q152" s="24"/>
      <c r="R152" s="24"/>
      <c r="S152" s="24"/>
      <c r="T152" s="22">
        <f t="shared" si="75"/>
        <v>24</v>
      </c>
      <c r="U152" s="22">
        <v>24</v>
      </c>
      <c r="V152" s="30">
        <f t="shared" si="76"/>
        <v>1</v>
      </c>
      <c r="W152" s="26">
        <v>29</v>
      </c>
      <c r="X152" s="22">
        <v>29</v>
      </c>
      <c r="Y152" s="30">
        <f t="shared" si="64"/>
        <v>1</v>
      </c>
      <c r="Z152" s="30">
        <f t="shared" si="65"/>
        <v>8</v>
      </c>
    </row>
    <row r="153" spans="1:26" s="11" customFormat="1" ht="30" customHeight="1" x14ac:dyDescent="0.25">
      <c r="A153" s="39" t="s">
        <v>31</v>
      </c>
      <c r="B153" s="9">
        <v>24</v>
      </c>
      <c r="C153" s="10" t="s">
        <v>137</v>
      </c>
      <c r="D153" s="38" t="s">
        <v>197</v>
      </c>
      <c r="E153" s="30">
        <f t="shared" si="71"/>
        <v>0</v>
      </c>
      <c r="F153" s="26">
        <v>573</v>
      </c>
      <c r="G153" s="26">
        <v>785</v>
      </c>
      <c r="H153" s="26">
        <v>192</v>
      </c>
      <c r="I153" s="26">
        <v>7</v>
      </c>
      <c r="J153" s="21">
        <f t="shared" si="72"/>
        <v>1557</v>
      </c>
      <c r="K153" s="26">
        <v>1557</v>
      </c>
      <c r="L153" s="26">
        <v>1557</v>
      </c>
      <c r="M153" s="30">
        <f t="shared" si="77"/>
        <v>1</v>
      </c>
      <c r="N153" s="30">
        <f t="shared" si="73"/>
        <v>1</v>
      </c>
      <c r="O153" s="30">
        <f t="shared" si="74"/>
        <v>1</v>
      </c>
      <c r="P153" s="26">
        <v>47</v>
      </c>
      <c r="Q153" s="24"/>
      <c r="R153" s="24"/>
      <c r="S153" s="24"/>
      <c r="T153" s="22">
        <f t="shared" si="75"/>
        <v>47</v>
      </c>
      <c r="U153" s="22">
        <v>47</v>
      </c>
      <c r="V153" s="30">
        <f t="shared" si="76"/>
        <v>1</v>
      </c>
      <c r="W153" s="26">
        <v>61</v>
      </c>
      <c r="X153" s="22">
        <v>61</v>
      </c>
      <c r="Y153" s="30">
        <f t="shared" si="64"/>
        <v>1</v>
      </c>
      <c r="Z153" s="30">
        <f t="shared" si="65"/>
        <v>5</v>
      </c>
    </row>
    <row r="154" spans="1:26" s="11" customFormat="1" ht="30" customHeight="1" x14ac:dyDescent="0.25">
      <c r="A154" s="8" t="s">
        <v>31</v>
      </c>
      <c r="B154" s="9">
        <v>25</v>
      </c>
      <c r="C154" s="10" t="s">
        <v>138</v>
      </c>
      <c r="D154" s="28" t="s">
        <v>162</v>
      </c>
      <c r="E154" s="30">
        <f t="shared" si="71"/>
        <v>3</v>
      </c>
      <c r="F154" s="26">
        <v>349</v>
      </c>
      <c r="G154" s="26">
        <v>364</v>
      </c>
      <c r="H154" s="26">
        <v>34</v>
      </c>
      <c r="I154" s="24"/>
      <c r="J154" s="21">
        <f t="shared" si="72"/>
        <v>747</v>
      </c>
      <c r="K154" s="26">
        <v>747</v>
      </c>
      <c r="L154" s="26">
        <v>747</v>
      </c>
      <c r="M154" s="30">
        <f t="shared" si="77"/>
        <v>1</v>
      </c>
      <c r="N154" s="30">
        <f t="shared" si="73"/>
        <v>1</v>
      </c>
      <c r="O154" s="30">
        <f t="shared" si="74"/>
        <v>1</v>
      </c>
      <c r="P154" s="26">
        <v>29</v>
      </c>
      <c r="Q154" s="24"/>
      <c r="R154" s="24"/>
      <c r="S154" s="24"/>
      <c r="T154" s="22">
        <f t="shared" si="75"/>
        <v>29</v>
      </c>
      <c r="U154" s="22">
        <v>29</v>
      </c>
      <c r="V154" s="30">
        <f t="shared" si="76"/>
        <v>1</v>
      </c>
      <c r="W154" s="26">
        <v>41</v>
      </c>
      <c r="X154" s="22">
        <v>41</v>
      </c>
      <c r="Y154" s="30">
        <f t="shared" si="64"/>
        <v>1</v>
      </c>
      <c r="Z154" s="30">
        <f t="shared" si="65"/>
        <v>8</v>
      </c>
    </row>
    <row r="155" spans="1:26" s="11" customFormat="1" ht="30" customHeight="1" x14ac:dyDescent="0.25">
      <c r="A155" s="8" t="s">
        <v>31</v>
      </c>
      <c r="B155" s="9">
        <v>26</v>
      </c>
      <c r="C155" s="10" t="s">
        <v>139</v>
      </c>
      <c r="D155" s="38" t="s">
        <v>197</v>
      </c>
      <c r="E155" s="30">
        <f t="shared" si="71"/>
        <v>0</v>
      </c>
      <c r="F155" s="26">
        <v>126</v>
      </c>
      <c r="G155" s="26">
        <v>252</v>
      </c>
      <c r="H155" s="26">
        <v>48</v>
      </c>
      <c r="I155" s="26"/>
      <c r="J155" s="21">
        <f t="shared" si="72"/>
        <v>426</v>
      </c>
      <c r="K155" s="26">
        <v>426</v>
      </c>
      <c r="L155" s="26">
        <v>426</v>
      </c>
      <c r="M155" s="30">
        <f t="shared" si="77"/>
        <v>1</v>
      </c>
      <c r="N155" s="30">
        <f t="shared" si="73"/>
        <v>1</v>
      </c>
      <c r="O155" s="30">
        <f t="shared" si="74"/>
        <v>1</v>
      </c>
      <c r="P155" s="26">
        <v>16</v>
      </c>
      <c r="Q155" s="24"/>
      <c r="R155" s="24"/>
      <c r="S155" s="24"/>
      <c r="T155" s="22">
        <f t="shared" si="75"/>
        <v>16</v>
      </c>
      <c r="U155" s="22">
        <v>16</v>
      </c>
      <c r="V155" s="30">
        <f t="shared" si="76"/>
        <v>1</v>
      </c>
      <c r="W155" s="26">
        <v>23</v>
      </c>
      <c r="X155" s="22">
        <v>23</v>
      </c>
      <c r="Y155" s="30">
        <f t="shared" si="64"/>
        <v>1</v>
      </c>
      <c r="Z155" s="30">
        <f t="shared" si="65"/>
        <v>5</v>
      </c>
    </row>
    <row r="156" spans="1:26" s="11" customFormat="1" ht="30" customHeight="1" x14ac:dyDescent="0.25">
      <c r="A156" s="39" t="s">
        <v>31</v>
      </c>
      <c r="B156" s="9">
        <v>27</v>
      </c>
      <c r="C156" s="10" t="s">
        <v>140</v>
      </c>
      <c r="D156" s="38" t="s">
        <v>197</v>
      </c>
      <c r="E156" s="30">
        <f t="shared" si="71"/>
        <v>0</v>
      </c>
      <c r="F156" s="26">
        <v>559</v>
      </c>
      <c r="G156" s="26">
        <v>564</v>
      </c>
      <c r="H156" s="26">
        <v>175</v>
      </c>
      <c r="I156" s="26"/>
      <c r="J156" s="21">
        <f t="shared" si="72"/>
        <v>1298</v>
      </c>
      <c r="K156" s="26">
        <v>1298</v>
      </c>
      <c r="L156" s="26">
        <v>1298</v>
      </c>
      <c r="M156" s="30">
        <f t="shared" si="77"/>
        <v>1</v>
      </c>
      <c r="N156" s="30">
        <f t="shared" si="73"/>
        <v>1</v>
      </c>
      <c r="O156" s="30">
        <f t="shared" si="74"/>
        <v>1</v>
      </c>
      <c r="P156" s="26">
        <v>43</v>
      </c>
      <c r="Q156" s="24"/>
      <c r="R156" s="24"/>
      <c r="S156" s="24"/>
      <c r="T156" s="22">
        <f t="shared" si="75"/>
        <v>43</v>
      </c>
      <c r="U156" s="22">
        <v>43</v>
      </c>
      <c r="V156" s="30">
        <f t="shared" si="76"/>
        <v>1</v>
      </c>
      <c r="W156" s="26">
        <v>68</v>
      </c>
      <c r="X156" s="22">
        <v>68</v>
      </c>
      <c r="Y156" s="30">
        <f t="shared" si="64"/>
        <v>1</v>
      </c>
      <c r="Z156" s="30">
        <f t="shared" si="65"/>
        <v>5</v>
      </c>
    </row>
    <row r="157" spans="1:26" s="11" customFormat="1" ht="30" customHeight="1" x14ac:dyDescent="0.25">
      <c r="A157" s="39" t="s">
        <v>31</v>
      </c>
      <c r="B157" s="9">
        <v>28</v>
      </c>
      <c r="C157" s="10" t="s">
        <v>141</v>
      </c>
      <c r="D157" s="38" t="s">
        <v>197</v>
      </c>
      <c r="E157" s="30">
        <f t="shared" si="71"/>
        <v>0</v>
      </c>
      <c r="F157" s="24">
        <v>515</v>
      </c>
      <c r="G157" s="24">
        <v>508</v>
      </c>
      <c r="H157" s="24">
        <v>170</v>
      </c>
      <c r="I157" s="24"/>
      <c r="J157" s="21">
        <f t="shared" si="72"/>
        <v>1193</v>
      </c>
      <c r="K157" s="24">
        <v>1193</v>
      </c>
      <c r="L157" s="24">
        <v>1193</v>
      </c>
      <c r="M157" s="30">
        <f t="shared" si="77"/>
        <v>1</v>
      </c>
      <c r="N157" s="30">
        <f t="shared" si="73"/>
        <v>1</v>
      </c>
      <c r="O157" s="30">
        <f t="shared" si="74"/>
        <v>1</v>
      </c>
      <c r="P157" s="24">
        <v>40</v>
      </c>
      <c r="Q157" s="24"/>
      <c r="R157" s="24"/>
      <c r="S157" s="24"/>
      <c r="T157" s="22">
        <f t="shared" si="75"/>
        <v>40</v>
      </c>
      <c r="U157" s="22">
        <v>40</v>
      </c>
      <c r="V157" s="30">
        <f t="shared" si="76"/>
        <v>1</v>
      </c>
      <c r="W157" s="24">
        <v>70</v>
      </c>
      <c r="X157" s="22">
        <v>70</v>
      </c>
      <c r="Y157" s="30">
        <f t="shared" si="64"/>
        <v>1</v>
      </c>
      <c r="Z157" s="30">
        <f t="shared" si="65"/>
        <v>5</v>
      </c>
    </row>
    <row r="158" spans="1:26" s="11" customFormat="1" ht="30" customHeight="1" x14ac:dyDescent="0.25">
      <c r="A158" s="8" t="s">
        <v>31</v>
      </c>
      <c r="B158" s="9">
        <v>29</v>
      </c>
      <c r="C158" s="10" t="s">
        <v>142</v>
      </c>
      <c r="D158" s="38" t="s">
        <v>197</v>
      </c>
      <c r="E158" s="30">
        <f t="shared" si="71"/>
        <v>0</v>
      </c>
      <c r="F158" s="26">
        <v>499</v>
      </c>
      <c r="G158" s="26">
        <v>512</v>
      </c>
      <c r="H158" s="26">
        <v>98</v>
      </c>
      <c r="I158" s="26"/>
      <c r="J158" s="21">
        <f t="shared" si="72"/>
        <v>1109</v>
      </c>
      <c r="K158" s="26">
        <v>1109</v>
      </c>
      <c r="L158" s="26">
        <v>1109</v>
      </c>
      <c r="M158" s="30">
        <f t="shared" si="77"/>
        <v>1</v>
      </c>
      <c r="N158" s="30">
        <f t="shared" si="73"/>
        <v>1</v>
      </c>
      <c r="O158" s="30">
        <f t="shared" si="74"/>
        <v>1</v>
      </c>
      <c r="P158" s="26">
        <v>36</v>
      </c>
      <c r="Q158" s="24"/>
      <c r="R158" s="24"/>
      <c r="S158" s="24"/>
      <c r="T158" s="22">
        <f t="shared" si="75"/>
        <v>36</v>
      </c>
      <c r="U158" s="22">
        <v>36</v>
      </c>
      <c r="V158" s="30">
        <f t="shared" si="76"/>
        <v>1</v>
      </c>
      <c r="W158" s="26">
        <v>56</v>
      </c>
      <c r="X158" s="22">
        <v>56</v>
      </c>
      <c r="Y158" s="30">
        <f t="shared" si="64"/>
        <v>1</v>
      </c>
      <c r="Z158" s="30">
        <f t="shared" si="65"/>
        <v>5</v>
      </c>
    </row>
    <row r="159" spans="1:26" s="11" customFormat="1" ht="30" customHeight="1" x14ac:dyDescent="0.25">
      <c r="A159" s="39" t="s">
        <v>31</v>
      </c>
      <c r="B159" s="9">
        <v>30</v>
      </c>
      <c r="C159" s="10" t="s">
        <v>143</v>
      </c>
      <c r="D159" s="38" t="s">
        <v>197</v>
      </c>
      <c r="E159" s="30">
        <f t="shared" si="71"/>
        <v>0</v>
      </c>
      <c r="F159" s="26"/>
      <c r="G159" s="26">
        <v>549</v>
      </c>
      <c r="H159" s="26">
        <v>173</v>
      </c>
      <c r="I159" s="26"/>
      <c r="J159" s="21">
        <f t="shared" si="72"/>
        <v>722</v>
      </c>
      <c r="K159" s="26">
        <v>722</v>
      </c>
      <c r="L159" s="26">
        <v>722</v>
      </c>
      <c r="M159" s="30">
        <f t="shared" si="77"/>
        <v>1</v>
      </c>
      <c r="N159" s="30">
        <f t="shared" si="73"/>
        <v>1</v>
      </c>
      <c r="O159" s="30">
        <f t="shared" si="74"/>
        <v>1</v>
      </c>
      <c r="P159" s="26">
        <v>24</v>
      </c>
      <c r="Q159" s="24"/>
      <c r="R159" s="24"/>
      <c r="S159" s="24"/>
      <c r="T159" s="22">
        <f t="shared" si="75"/>
        <v>24</v>
      </c>
      <c r="U159" s="22">
        <v>24</v>
      </c>
      <c r="V159" s="30">
        <f t="shared" si="76"/>
        <v>1</v>
      </c>
      <c r="W159" s="26">
        <v>48</v>
      </c>
      <c r="X159" s="22">
        <v>48</v>
      </c>
      <c r="Y159" s="30">
        <f t="shared" si="64"/>
        <v>1</v>
      </c>
      <c r="Z159" s="30">
        <f t="shared" si="65"/>
        <v>5</v>
      </c>
    </row>
    <row r="160" spans="1:26" s="11" customFormat="1" ht="30" customHeight="1" x14ac:dyDescent="0.25">
      <c r="A160" s="8" t="s">
        <v>31</v>
      </c>
      <c r="B160" s="9">
        <v>31</v>
      </c>
      <c r="C160" s="10" t="s">
        <v>144</v>
      </c>
      <c r="D160" s="38" t="s">
        <v>197</v>
      </c>
      <c r="E160" s="30">
        <f t="shared" si="71"/>
        <v>0</v>
      </c>
      <c r="F160" s="26"/>
      <c r="G160" s="26">
        <v>325</v>
      </c>
      <c r="H160" s="26">
        <v>118</v>
      </c>
      <c r="I160" s="26"/>
      <c r="J160" s="21">
        <f t="shared" si="72"/>
        <v>443</v>
      </c>
      <c r="K160" s="26">
        <v>443</v>
      </c>
      <c r="L160" s="26">
        <v>443</v>
      </c>
      <c r="M160" s="30">
        <f t="shared" si="77"/>
        <v>1</v>
      </c>
      <c r="N160" s="30">
        <f t="shared" si="73"/>
        <v>1</v>
      </c>
      <c r="O160" s="30">
        <f t="shared" si="74"/>
        <v>1</v>
      </c>
      <c r="P160" s="44">
        <v>15</v>
      </c>
      <c r="Q160" s="24"/>
      <c r="R160" s="24"/>
      <c r="S160" s="24"/>
      <c r="T160" s="22">
        <f t="shared" si="75"/>
        <v>15</v>
      </c>
      <c r="U160" s="22">
        <v>15</v>
      </c>
      <c r="V160" s="30">
        <f t="shared" si="76"/>
        <v>1</v>
      </c>
      <c r="W160" s="26">
        <v>28</v>
      </c>
      <c r="X160" s="22">
        <v>28</v>
      </c>
      <c r="Y160" s="30">
        <f t="shared" si="64"/>
        <v>1</v>
      </c>
      <c r="Z160" s="30">
        <f t="shared" si="65"/>
        <v>5</v>
      </c>
    </row>
    <row r="161" spans="1:26" s="11" customFormat="1" ht="30" customHeight="1" x14ac:dyDescent="0.25">
      <c r="A161" s="39" t="s">
        <v>31</v>
      </c>
      <c r="B161" s="9">
        <v>32</v>
      </c>
      <c r="C161" s="10" t="s">
        <v>145</v>
      </c>
      <c r="D161" s="38" t="s">
        <v>197</v>
      </c>
      <c r="E161" s="30">
        <f t="shared" si="71"/>
        <v>0</v>
      </c>
      <c r="F161" s="24">
        <v>5</v>
      </c>
      <c r="G161" s="24"/>
      <c r="H161" s="24"/>
      <c r="I161" s="24">
        <v>286</v>
      </c>
      <c r="J161" s="21">
        <f t="shared" si="72"/>
        <v>291</v>
      </c>
      <c r="K161" s="21">
        <v>291</v>
      </c>
      <c r="L161" s="24">
        <v>291</v>
      </c>
      <c r="M161" s="30">
        <f t="shared" si="77"/>
        <v>1</v>
      </c>
      <c r="N161" s="30">
        <f t="shared" si="73"/>
        <v>1</v>
      </c>
      <c r="O161" s="43">
        <f t="shared" si="74"/>
        <v>1</v>
      </c>
      <c r="P161" s="46"/>
      <c r="Q161" s="24"/>
      <c r="R161" s="24"/>
      <c r="S161" s="24">
        <v>40</v>
      </c>
      <c r="T161" s="22">
        <f>SUM(Q161:S161)</f>
        <v>40</v>
      </c>
      <c r="U161" s="22">
        <v>40</v>
      </c>
      <c r="V161" s="30">
        <f t="shared" si="76"/>
        <v>1</v>
      </c>
      <c r="W161" s="24">
        <v>54</v>
      </c>
      <c r="X161" s="22">
        <v>54</v>
      </c>
      <c r="Y161" s="30">
        <f t="shared" si="64"/>
        <v>1</v>
      </c>
      <c r="Z161" s="30">
        <f t="shared" si="65"/>
        <v>5</v>
      </c>
    </row>
    <row r="162" spans="1:26" s="11" customFormat="1" ht="30" customHeight="1" x14ac:dyDescent="0.25">
      <c r="A162" s="8" t="s">
        <v>31</v>
      </c>
      <c r="B162" s="9">
        <v>1</v>
      </c>
      <c r="C162" s="10" t="s">
        <v>146</v>
      </c>
      <c r="D162" s="38" t="s">
        <v>197</v>
      </c>
      <c r="E162" s="30">
        <f t="shared" ref="E162:E166" si="78">IF(D162="закрыта",3,0)</f>
        <v>0</v>
      </c>
      <c r="F162" s="22"/>
      <c r="G162" s="22"/>
      <c r="H162" s="22"/>
      <c r="I162" s="22"/>
      <c r="J162" s="21">
        <f t="shared" ref="J162:J166" si="79">SUM(F162:I162)</f>
        <v>0</v>
      </c>
      <c r="K162" s="22"/>
      <c r="L162" s="22">
        <v>16</v>
      </c>
      <c r="M162" s="30">
        <f>IF(AND(K162=J162,J162&lt;&gt;0),1,0)</f>
        <v>0</v>
      </c>
      <c r="N162" s="30">
        <f t="shared" ref="N162:O162" si="80">IF(AND(L162=K162,K162&lt;&gt;0),1,0)</f>
        <v>0</v>
      </c>
      <c r="O162" s="43">
        <f t="shared" si="80"/>
        <v>0</v>
      </c>
      <c r="P162" s="23"/>
      <c r="Q162" s="22"/>
      <c r="R162" s="22"/>
      <c r="S162" s="22"/>
      <c r="T162" s="22">
        <f t="shared" ref="T162:T166" si="81">SUM(P162:S162)</f>
        <v>0</v>
      </c>
      <c r="U162" s="22">
        <v>4</v>
      </c>
      <c r="V162" s="30">
        <f t="shared" si="76"/>
        <v>0</v>
      </c>
      <c r="W162" s="22"/>
      <c r="X162" s="22">
        <v>5</v>
      </c>
      <c r="Y162" s="30">
        <f t="shared" si="64"/>
        <v>0</v>
      </c>
      <c r="Z162" s="30">
        <f t="shared" si="65"/>
        <v>0</v>
      </c>
    </row>
    <row r="163" spans="1:26" s="11" customFormat="1" ht="30" customHeight="1" x14ac:dyDescent="0.25">
      <c r="A163" s="8" t="s">
        <v>16</v>
      </c>
      <c r="B163" s="9">
        <v>2</v>
      </c>
      <c r="C163" s="10" t="s">
        <v>147</v>
      </c>
      <c r="D163" s="38" t="s">
        <v>197</v>
      </c>
      <c r="E163" s="30">
        <f t="shared" si="78"/>
        <v>0</v>
      </c>
      <c r="F163" s="23">
        <v>24</v>
      </c>
      <c r="G163" s="23">
        <v>20</v>
      </c>
      <c r="H163" s="23"/>
      <c r="I163" s="23"/>
      <c r="J163" s="21">
        <f t="shared" si="79"/>
        <v>44</v>
      </c>
      <c r="K163" s="22">
        <v>44</v>
      </c>
      <c r="L163" s="22">
        <v>44</v>
      </c>
      <c r="M163" s="30">
        <f t="shared" ref="M163:N163" si="82">IF(K163=J163,1,0)</f>
        <v>1</v>
      </c>
      <c r="N163" s="30">
        <f t="shared" si="82"/>
        <v>1</v>
      </c>
      <c r="O163" s="30">
        <f t="shared" ref="O163:O166" si="83">IF(J163=L163,1,0)</f>
        <v>1</v>
      </c>
      <c r="P163" s="22"/>
      <c r="Q163" s="22"/>
      <c r="R163" s="22"/>
      <c r="S163" s="22">
        <v>11</v>
      </c>
      <c r="T163" s="22">
        <f t="shared" si="81"/>
        <v>11</v>
      </c>
      <c r="U163" s="22">
        <v>11</v>
      </c>
      <c r="V163" s="30">
        <f t="shared" si="76"/>
        <v>1</v>
      </c>
      <c r="W163" s="22">
        <v>12</v>
      </c>
      <c r="X163" s="22">
        <v>12</v>
      </c>
      <c r="Y163" s="30">
        <f t="shared" si="64"/>
        <v>1</v>
      </c>
      <c r="Z163" s="30">
        <f t="shared" si="65"/>
        <v>5</v>
      </c>
    </row>
    <row r="164" spans="1:26" ht="30" customHeight="1" x14ac:dyDescent="0.25">
      <c r="A164" s="3" t="s">
        <v>24</v>
      </c>
      <c r="B164" s="9">
        <v>3</v>
      </c>
      <c r="C164" s="10" t="s">
        <v>83</v>
      </c>
      <c r="D164" s="38" t="s">
        <v>197</v>
      </c>
      <c r="E164" s="30">
        <f t="shared" si="78"/>
        <v>0</v>
      </c>
      <c r="F164" s="22"/>
      <c r="G164" s="22"/>
      <c r="H164" s="41"/>
      <c r="I164" s="22">
        <v>21</v>
      </c>
      <c r="J164" s="21">
        <f t="shared" si="79"/>
        <v>21</v>
      </c>
      <c r="K164" s="22">
        <v>21</v>
      </c>
      <c r="L164" s="22">
        <v>21</v>
      </c>
      <c r="M164" s="30">
        <f>IF(AND(K164=J164,J164&lt;&gt;0),1,0)</f>
        <v>1</v>
      </c>
      <c r="N164" s="30">
        <f t="shared" ref="N164:N166" si="84">IF(AND(L164=K164,K164&lt;&gt;0),1,0)</f>
        <v>1</v>
      </c>
      <c r="O164" s="30">
        <f t="shared" si="83"/>
        <v>1</v>
      </c>
      <c r="P164" s="22"/>
      <c r="Q164" s="22"/>
      <c r="R164" s="22"/>
      <c r="S164" s="22">
        <v>6</v>
      </c>
      <c r="T164" s="22">
        <f t="shared" si="81"/>
        <v>6</v>
      </c>
      <c r="U164" s="22">
        <v>6</v>
      </c>
      <c r="V164" s="30">
        <f t="shared" si="76"/>
        <v>1</v>
      </c>
      <c r="W164" s="22">
        <v>9</v>
      </c>
      <c r="X164" s="22">
        <v>9</v>
      </c>
      <c r="Y164" s="30">
        <f t="shared" si="64"/>
        <v>1</v>
      </c>
      <c r="Z164" s="30">
        <f t="shared" si="65"/>
        <v>5</v>
      </c>
    </row>
    <row r="165" spans="1:26" ht="30" customHeight="1" x14ac:dyDescent="0.25">
      <c r="A165" s="8" t="s">
        <v>23</v>
      </c>
      <c r="B165" s="9">
        <v>4</v>
      </c>
      <c r="C165" s="10" t="s">
        <v>220</v>
      </c>
      <c r="D165" s="38" t="s">
        <v>197</v>
      </c>
      <c r="E165" s="30">
        <f t="shared" si="78"/>
        <v>0</v>
      </c>
      <c r="F165" s="22"/>
      <c r="G165" s="22"/>
      <c r="H165" s="22"/>
      <c r="I165" s="22">
        <v>56</v>
      </c>
      <c r="J165" s="21">
        <f t="shared" si="79"/>
        <v>56</v>
      </c>
      <c r="K165" s="22">
        <v>56</v>
      </c>
      <c r="L165" s="22">
        <v>56</v>
      </c>
      <c r="M165" s="30">
        <f>IF(AND(K165=J165,J165&lt;&gt;0),1,0)</f>
        <v>1</v>
      </c>
      <c r="N165" s="30">
        <f t="shared" si="84"/>
        <v>1</v>
      </c>
      <c r="O165" s="30">
        <f t="shared" si="83"/>
        <v>1</v>
      </c>
      <c r="P165" s="22"/>
      <c r="Q165" s="22"/>
      <c r="R165" s="22"/>
      <c r="S165" s="22">
        <v>10</v>
      </c>
      <c r="T165" s="22">
        <f t="shared" si="81"/>
        <v>10</v>
      </c>
      <c r="U165" s="22">
        <v>10</v>
      </c>
      <c r="V165" s="30">
        <f t="shared" si="76"/>
        <v>1</v>
      </c>
      <c r="W165" s="22">
        <v>11</v>
      </c>
      <c r="X165" s="22">
        <v>11</v>
      </c>
      <c r="Y165" s="30">
        <f t="shared" si="64"/>
        <v>1</v>
      </c>
      <c r="Z165" s="30">
        <f t="shared" si="65"/>
        <v>5</v>
      </c>
    </row>
    <row r="166" spans="1:26" ht="30" customHeight="1" x14ac:dyDescent="0.25">
      <c r="A166" s="8" t="s">
        <v>29</v>
      </c>
      <c r="B166" s="9">
        <v>5</v>
      </c>
      <c r="C166" s="10" t="s">
        <v>221</v>
      </c>
      <c r="D166" s="38" t="s">
        <v>197</v>
      </c>
      <c r="E166" s="30">
        <f t="shared" si="78"/>
        <v>0</v>
      </c>
      <c r="F166" s="22"/>
      <c r="G166" s="22">
        <v>6</v>
      </c>
      <c r="H166" s="22">
        <v>1</v>
      </c>
      <c r="I166" s="22"/>
      <c r="J166" s="21">
        <f t="shared" si="79"/>
        <v>7</v>
      </c>
      <c r="K166" s="22">
        <v>7</v>
      </c>
      <c r="L166" s="22">
        <v>7</v>
      </c>
      <c r="M166" s="30">
        <f>IF(AND(K166=J166,J166&lt;&gt;0),1,0)</f>
        <v>1</v>
      </c>
      <c r="N166" s="30">
        <f t="shared" si="84"/>
        <v>1</v>
      </c>
      <c r="O166" s="30">
        <f t="shared" si="83"/>
        <v>1</v>
      </c>
      <c r="P166" s="22">
        <v>4</v>
      </c>
      <c r="Q166" s="22"/>
      <c r="R166" s="22"/>
      <c r="S166" s="22"/>
      <c r="T166" s="22">
        <f t="shared" si="81"/>
        <v>4</v>
      </c>
      <c r="U166" s="22">
        <v>4</v>
      </c>
      <c r="V166" s="30">
        <f t="shared" si="76"/>
        <v>1</v>
      </c>
      <c r="W166" s="22">
        <v>8</v>
      </c>
      <c r="X166" s="22">
        <v>8</v>
      </c>
      <c r="Y166" s="30">
        <f t="shared" si="64"/>
        <v>1</v>
      </c>
      <c r="Z166" s="30">
        <f t="shared" si="65"/>
        <v>5</v>
      </c>
    </row>
    <row r="168" spans="1:26" ht="18.75" x14ac:dyDescent="0.25">
      <c r="F168" s="48">
        <f>SUM(F9:F167)</f>
        <v>25101</v>
      </c>
      <c r="G168" s="48">
        <f t="shared" ref="G168:L168" si="85">SUM(G9:G167)</f>
        <v>28745</v>
      </c>
      <c r="H168" s="48">
        <f t="shared" si="85"/>
        <v>6451</v>
      </c>
      <c r="I168" s="48">
        <f t="shared" si="85"/>
        <v>1033</v>
      </c>
      <c r="J168" s="48">
        <f t="shared" si="85"/>
        <v>61330</v>
      </c>
      <c r="K168" s="48">
        <f t="shared" si="85"/>
        <v>61330</v>
      </c>
      <c r="L168" s="48">
        <f t="shared" si="85"/>
        <v>61346</v>
      </c>
    </row>
    <row r="170" spans="1:26" x14ac:dyDescent="0.25">
      <c r="L170" s="49"/>
    </row>
  </sheetData>
  <autoFilter ref="A8:Z166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показатель</vt:lpstr>
      <vt:lpstr>Своды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2021-12-09T05:42:53Z</dcterms:modified>
</cp:coreProperties>
</file>