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родителях\ДОО\Ноябрь 2022\"/>
    </mc:Choice>
  </mc:AlternateContent>
  <bookViews>
    <workbookView xWindow="0" yWindow="0" windowWidth="15045" windowHeight="11835"/>
  </bookViews>
  <sheets>
    <sheet name="СВОД_карточка родителей_ДОО" sheetId="2" r:id="rId1"/>
    <sheet name="Лист2" sheetId="3" state="hidden" r:id="rId2"/>
  </sheets>
  <calcPr calcId="162913" concurrentCalc="0"/>
</workbook>
</file>

<file path=xl/calcChain.xml><?xml version="1.0" encoding="utf-8"?>
<calcChain xmlns="http://schemas.openxmlformats.org/spreadsheetml/2006/main">
  <c r="N21" i="2" l="1"/>
  <c r="H21" i="2"/>
  <c r="L54" i="2"/>
  <c r="J54" i="2"/>
  <c r="F54" i="2"/>
  <c r="G54" i="2"/>
  <c r="H54" i="2"/>
  <c r="R173" i="2"/>
  <c r="R164" i="2"/>
  <c r="R147" i="2"/>
  <c r="R133" i="2"/>
  <c r="R119" i="2"/>
  <c r="R112" i="2"/>
  <c r="R103" i="2"/>
  <c r="R89" i="2"/>
  <c r="R79" i="2"/>
  <c r="R60" i="2"/>
  <c r="R49" i="2"/>
  <c r="R33" i="2"/>
  <c r="R21" i="2"/>
  <c r="P173" i="2"/>
  <c r="P164" i="2"/>
  <c r="P147" i="2"/>
  <c r="P133" i="2"/>
  <c r="P119" i="2"/>
  <c r="P112" i="2"/>
  <c r="P103" i="2"/>
  <c r="P89" i="2"/>
  <c r="P79" i="2"/>
  <c r="P60" i="2"/>
  <c r="P54" i="2"/>
  <c r="P49" i="2"/>
  <c r="P33" i="2"/>
  <c r="P21" i="2"/>
  <c r="N173" i="2"/>
  <c r="N164" i="2"/>
  <c r="N147" i="2"/>
  <c r="N133" i="2"/>
  <c r="N119" i="2"/>
  <c r="N112" i="2"/>
  <c r="N103" i="2"/>
  <c r="N89" i="2"/>
  <c r="N79" i="2"/>
  <c r="N60" i="2"/>
  <c r="N54" i="2"/>
  <c r="N49" i="2"/>
  <c r="N33" i="2"/>
  <c r="L173" i="2"/>
  <c r="L164" i="2"/>
  <c r="L147" i="2"/>
  <c r="L133" i="2"/>
  <c r="L119" i="2"/>
  <c r="L112" i="2"/>
  <c r="L103" i="2"/>
  <c r="L89" i="2"/>
  <c r="L79" i="2"/>
  <c r="L60" i="2"/>
  <c r="L49" i="2"/>
  <c r="L33" i="2"/>
  <c r="L21" i="2"/>
  <c r="J173" i="2"/>
  <c r="J164" i="2"/>
  <c r="J147" i="2"/>
  <c r="J133" i="2"/>
  <c r="J119" i="2"/>
  <c r="J112" i="2"/>
  <c r="J103" i="2"/>
  <c r="J89" i="2"/>
  <c r="J79" i="2"/>
  <c r="J60" i="2"/>
  <c r="J49" i="2"/>
  <c r="J33" i="2"/>
  <c r="J21" i="2"/>
  <c r="H173" i="2"/>
  <c r="H164" i="2"/>
  <c r="H147" i="2"/>
  <c r="H133" i="2"/>
  <c r="H119" i="2"/>
  <c r="H112" i="2"/>
  <c r="H103" i="2"/>
  <c r="H89" i="2"/>
  <c r="H79" i="2"/>
  <c r="H60" i="2"/>
  <c r="H49" i="2"/>
  <c r="H33" i="2"/>
  <c r="G49" i="2"/>
  <c r="G15" i="2"/>
  <c r="G228" i="2"/>
  <c r="G70" i="2"/>
  <c r="Q49" i="2"/>
  <c r="O49" i="2"/>
  <c r="M49" i="2"/>
  <c r="K49" i="2"/>
  <c r="I49" i="2"/>
  <c r="Q173" i="2"/>
  <c r="O173" i="2"/>
  <c r="M173" i="2"/>
  <c r="K173" i="2"/>
  <c r="I173" i="2"/>
  <c r="G173" i="2"/>
  <c r="F173" i="2"/>
  <c r="E173" i="2"/>
  <c r="R172" i="2"/>
  <c r="P172" i="2"/>
  <c r="N172" i="2"/>
  <c r="L172" i="2"/>
  <c r="J172" i="2"/>
  <c r="H172" i="2"/>
  <c r="S172" i="2"/>
  <c r="R171" i="2"/>
  <c r="P171" i="2"/>
  <c r="N171" i="2"/>
  <c r="L171" i="2"/>
  <c r="J171" i="2"/>
  <c r="H171" i="2"/>
  <c r="S171" i="2"/>
  <c r="R170" i="2"/>
  <c r="P170" i="2"/>
  <c r="N170" i="2"/>
  <c r="L170" i="2"/>
  <c r="S170" i="2"/>
  <c r="J170" i="2"/>
  <c r="H170" i="2"/>
  <c r="R169" i="2"/>
  <c r="P169" i="2"/>
  <c r="N169" i="2"/>
  <c r="L169" i="2"/>
  <c r="J169" i="2"/>
  <c r="S169" i="2"/>
  <c r="H169" i="2"/>
  <c r="R168" i="2"/>
  <c r="P168" i="2"/>
  <c r="N168" i="2"/>
  <c r="L168" i="2"/>
  <c r="J168" i="2"/>
  <c r="H168" i="2"/>
  <c r="S168" i="2"/>
  <c r="R167" i="2"/>
  <c r="P167" i="2"/>
  <c r="N167" i="2"/>
  <c r="L167" i="2"/>
  <c r="J167" i="2"/>
  <c r="H167" i="2"/>
  <c r="S167" i="2"/>
  <c r="R166" i="2"/>
  <c r="P166" i="2"/>
  <c r="N166" i="2"/>
  <c r="L166" i="2"/>
  <c r="S166" i="2"/>
  <c r="J166" i="2"/>
  <c r="H166" i="2"/>
  <c r="R165" i="2"/>
  <c r="P165" i="2"/>
  <c r="N165" i="2"/>
  <c r="L165" i="2"/>
  <c r="J165" i="2"/>
  <c r="S165" i="2"/>
  <c r="H165" i="2"/>
  <c r="Q164" i="2"/>
  <c r="O164" i="2"/>
  <c r="M164" i="2"/>
  <c r="K164" i="2"/>
  <c r="I164" i="2"/>
  <c r="G164" i="2"/>
  <c r="F164" i="2"/>
  <c r="E164" i="2"/>
  <c r="R163" i="2"/>
  <c r="P163" i="2"/>
  <c r="N163" i="2"/>
  <c r="L163" i="2"/>
  <c r="J163" i="2"/>
  <c r="H163" i="2"/>
  <c r="S163" i="2"/>
  <c r="R162" i="2"/>
  <c r="P162" i="2"/>
  <c r="N162" i="2"/>
  <c r="L162" i="2"/>
  <c r="S162" i="2"/>
  <c r="J162" i="2"/>
  <c r="H162" i="2"/>
  <c r="R161" i="2"/>
  <c r="P161" i="2"/>
  <c r="N161" i="2"/>
  <c r="L161" i="2"/>
  <c r="J161" i="2"/>
  <c r="S161" i="2"/>
  <c r="H161" i="2"/>
  <c r="R160" i="2"/>
  <c r="P160" i="2"/>
  <c r="N160" i="2"/>
  <c r="L160" i="2"/>
  <c r="J160" i="2"/>
  <c r="H160" i="2"/>
  <c r="S160" i="2"/>
  <c r="R159" i="2"/>
  <c r="P159" i="2"/>
  <c r="N159" i="2"/>
  <c r="L159" i="2"/>
  <c r="J159" i="2"/>
  <c r="H159" i="2"/>
  <c r="S159" i="2"/>
  <c r="R158" i="2"/>
  <c r="P158" i="2"/>
  <c r="N158" i="2"/>
  <c r="L158" i="2"/>
  <c r="S158" i="2"/>
  <c r="J158" i="2"/>
  <c r="H158" i="2"/>
  <c r="R157" i="2"/>
  <c r="P157" i="2"/>
  <c r="N157" i="2"/>
  <c r="L157" i="2"/>
  <c r="J157" i="2"/>
  <c r="S157" i="2"/>
  <c r="H157" i="2"/>
  <c r="R156" i="2"/>
  <c r="P156" i="2"/>
  <c r="N156" i="2"/>
  <c r="L156" i="2"/>
  <c r="J156" i="2"/>
  <c r="H156" i="2"/>
  <c r="S156" i="2"/>
  <c r="R155" i="2"/>
  <c r="P155" i="2"/>
  <c r="N155" i="2"/>
  <c r="L155" i="2"/>
  <c r="J155" i="2"/>
  <c r="H155" i="2"/>
  <c r="S155" i="2"/>
  <c r="R154" i="2"/>
  <c r="P154" i="2"/>
  <c r="N154" i="2"/>
  <c r="L154" i="2"/>
  <c r="S154" i="2"/>
  <c r="J154" i="2"/>
  <c r="H154" i="2"/>
  <c r="R153" i="2"/>
  <c r="P153" i="2"/>
  <c r="N153" i="2"/>
  <c r="L153" i="2"/>
  <c r="J153" i="2"/>
  <c r="S153" i="2"/>
  <c r="H153" i="2"/>
  <c r="R152" i="2"/>
  <c r="P152" i="2"/>
  <c r="N152" i="2"/>
  <c r="L152" i="2"/>
  <c r="J152" i="2"/>
  <c r="H152" i="2"/>
  <c r="S152" i="2"/>
  <c r="R151" i="2"/>
  <c r="P151" i="2"/>
  <c r="N151" i="2"/>
  <c r="L151" i="2"/>
  <c r="J151" i="2"/>
  <c r="H151" i="2"/>
  <c r="S151" i="2"/>
  <c r="R150" i="2"/>
  <c r="P150" i="2"/>
  <c r="N150" i="2"/>
  <c r="L150" i="2"/>
  <c r="S150" i="2"/>
  <c r="J150" i="2"/>
  <c r="H150" i="2"/>
  <c r="R149" i="2"/>
  <c r="P149" i="2"/>
  <c r="N149" i="2"/>
  <c r="L149" i="2"/>
  <c r="J149" i="2"/>
  <c r="S149" i="2"/>
  <c r="H149" i="2"/>
  <c r="R148" i="2"/>
  <c r="P148" i="2"/>
  <c r="N148" i="2"/>
  <c r="L148" i="2"/>
  <c r="J148" i="2"/>
  <c r="H148" i="2"/>
  <c r="S148" i="2"/>
  <c r="Q147" i="2"/>
  <c r="O147" i="2"/>
  <c r="M147" i="2"/>
  <c r="K147" i="2"/>
  <c r="I147" i="2"/>
  <c r="G147" i="2"/>
  <c r="F147" i="2"/>
  <c r="E147" i="2"/>
  <c r="S146" i="2"/>
  <c r="R146" i="2"/>
  <c r="P146" i="2"/>
  <c r="N146" i="2"/>
  <c r="L146" i="2"/>
  <c r="J146" i="2"/>
  <c r="H146" i="2"/>
  <c r="R145" i="2"/>
  <c r="P145" i="2"/>
  <c r="N145" i="2"/>
  <c r="L145" i="2"/>
  <c r="J145" i="2"/>
  <c r="S145" i="2"/>
  <c r="H145" i="2"/>
  <c r="R144" i="2"/>
  <c r="P144" i="2"/>
  <c r="N144" i="2"/>
  <c r="L144" i="2"/>
  <c r="J144" i="2"/>
  <c r="H144" i="2"/>
  <c r="S144" i="2"/>
  <c r="R143" i="2"/>
  <c r="P143" i="2"/>
  <c r="N143" i="2"/>
  <c r="L143" i="2"/>
  <c r="J143" i="2"/>
  <c r="H143" i="2"/>
  <c r="S143" i="2"/>
  <c r="S142" i="2"/>
  <c r="R142" i="2"/>
  <c r="P142" i="2"/>
  <c r="N142" i="2"/>
  <c r="L142" i="2"/>
  <c r="J142" i="2"/>
  <c r="H142" i="2"/>
  <c r="R141" i="2"/>
  <c r="P141" i="2"/>
  <c r="N141" i="2"/>
  <c r="L141" i="2"/>
  <c r="J141" i="2"/>
  <c r="S141" i="2"/>
  <c r="H141" i="2"/>
  <c r="R140" i="2"/>
  <c r="P140" i="2"/>
  <c r="N140" i="2"/>
  <c r="L140" i="2"/>
  <c r="J140" i="2"/>
  <c r="H140" i="2"/>
  <c r="S140" i="2"/>
  <c r="R139" i="2"/>
  <c r="P139" i="2"/>
  <c r="N139" i="2"/>
  <c r="L139" i="2"/>
  <c r="J139" i="2"/>
  <c r="H139" i="2"/>
  <c r="S139" i="2"/>
  <c r="R138" i="2"/>
  <c r="P138" i="2"/>
  <c r="N138" i="2"/>
  <c r="L138" i="2"/>
  <c r="S138" i="2"/>
  <c r="J138" i="2"/>
  <c r="H138" i="2"/>
  <c r="R137" i="2"/>
  <c r="P137" i="2"/>
  <c r="N137" i="2"/>
  <c r="L137" i="2"/>
  <c r="J137" i="2"/>
  <c r="S137" i="2"/>
  <c r="H137" i="2"/>
  <c r="R136" i="2"/>
  <c r="P136" i="2"/>
  <c r="N136" i="2"/>
  <c r="L136" i="2"/>
  <c r="J136" i="2"/>
  <c r="H136" i="2"/>
  <c r="S136" i="2"/>
  <c r="R135" i="2"/>
  <c r="P135" i="2"/>
  <c r="N135" i="2"/>
  <c r="L135" i="2"/>
  <c r="J135" i="2"/>
  <c r="H135" i="2"/>
  <c r="S135" i="2"/>
  <c r="R134" i="2"/>
  <c r="P134" i="2"/>
  <c r="N134" i="2"/>
  <c r="L134" i="2"/>
  <c r="S134" i="2"/>
  <c r="J134" i="2"/>
  <c r="H134" i="2"/>
  <c r="R54" i="2"/>
  <c r="S147" i="2"/>
  <c r="C21" i="3"/>
  <c r="S173" i="2"/>
  <c r="C11" i="3"/>
  <c r="S49" i="2"/>
  <c r="S33" i="2"/>
  <c r="C12" i="3"/>
  <c r="S164" i="2"/>
  <c r="C19" i="3"/>
  <c r="Q133" i="2"/>
  <c r="O133" i="2"/>
  <c r="M133" i="2"/>
  <c r="K133" i="2"/>
  <c r="I133" i="2"/>
  <c r="S133" i="2"/>
  <c r="C10" i="3"/>
  <c r="G133" i="2"/>
  <c r="F133" i="2"/>
  <c r="E133" i="2"/>
  <c r="R132" i="2"/>
  <c r="P132" i="2"/>
  <c r="N132" i="2"/>
  <c r="L132" i="2"/>
  <c r="S132" i="2"/>
  <c r="J132" i="2"/>
  <c r="H132" i="2"/>
  <c r="R131" i="2"/>
  <c r="P131" i="2"/>
  <c r="N131" i="2"/>
  <c r="L131" i="2"/>
  <c r="J131" i="2"/>
  <c r="H131" i="2"/>
  <c r="S131" i="2"/>
  <c r="R130" i="2"/>
  <c r="P130" i="2"/>
  <c r="N130" i="2"/>
  <c r="L130" i="2"/>
  <c r="J130" i="2"/>
  <c r="H130" i="2"/>
  <c r="S130" i="2"/>
  <c r="R129" i="2"/>
  <c r="P129" i="2"/>
  <c r="N129" i="2"/>
  <c r="L129" i="2"/>
  <c r="J129" i="2"/>
  <c r="S129" i="2"/>
  <c r="H129" i="2"/>
  <c r="S128" i="2"/>
  <c r="R128" i="2"/>
  <c r="P128" i="2"/>
  <c r="N128" i="2"/>
  <c r="L128" i="2"/>
  <c r="J128" i="2"/>
  <c r="H128" i="2"/>
  <c r="R127" i="2"/>
  <c r="P127" i="2"/>
  <c r="N127" i="2"/>
  <c r="L127" i="2"/>
  <c r="J127" i="2"/>
  <c r="H127" i="2"/>
  <c r="S127" i="2"/>
  <c r="R126" i="2"/>
  <c r="P126" i="2"/>
  <c r="N126" i="2"/>
  <c r="L126" i="2"/>
  <c r="J126" i="2"/>
  <c r="H126" i="2"/>
  <c r="S126" i="2"/>
  <c r="R125" i="2"/>
  <c r="P125" i="2"/>
  <c r="N125" i="2"/>
  <c r="L125" i="2"/>
  <c r="J125" i="2"/>
  <c r="S125" i="2"/>
  <c r="H125" i="2"/>
  <c r="S124" i="2"/>
  <c r="R124" i="2"/>
  <c r="P124" i="2"/>
  <c r="N124" i="2"/>
  <c r="L124" i="2"/>
  <c r="J124" i="2"/>
  <c r="H124" i="2"/>
  <c r="R123" i="2"/>
  <c r="P123" i="2"/>
  <c r="N123" i="2"/>
  <c r="L123" i="2"/>
  <c r="J123" i="2"/>
  <c r="H123" i="2"/>
  <c r="S123" i="2"/>
  <c r="R122" i="2"/>
  <c r="P122" i="2"/>
  <c r="N122" i="2"/>
  <c r="L122" i="2"/>
  <c r="J122" i="2"/>
  <c r="H122" i="2"/>
  <c r="S122" i="2"/>
  <c r="R121" i="2"/>
  <c r="P121" i="2"/>
  <c r="N121" i="2"/>
  <c r="L121" i="2"/>
  <c r="J121" i="2"/>
  <c r="S121" i="2"/>
  <c r="H121" i="2"/>
  <c r="S120" i="2"/>
  <c r="R120" i="2"/>
  <c r="P120" i="2"/>
  <c r="N120" i="2"/>
  <c r="L120" i="2"/>
  <c r="J120" i="2"/>
  <c r="H120" i="2"/>
  <c r="Q119" i="2"/>
  <c r="O119" i="2"/>
  <c r="M119" i="2"/>
  <c r="K119" i="2"/>
  <c r="I119" i="2"/>
  <c r="S119" i="2"/>
  <c r="C13" i="3"/>
  <c r="G119" i="2"/>
  <c r="F119" i="2"/>
  <c r="E119" i="2"/>
  <c r="R118" i="2"/>
  <c r="P118" i="2"/>
  <c r="N118" i="2"/>
  <c r="L118" i="2"/>
  <c r="J118" i="2"/>
  <c r="H118" i="2"/>
  <c r="S118" i="2"/>
  <c r="R117" i="2"/>
  <c r="P117" i="2"/>
  <c r="N117" i="2"/>
  <c r="L117" i="2"/>
  <c r="J117" i="2"/>
  <c r="S117" i="2"/>
  <c r="H117" i="2"/>
  <c r="S116" i="2"/>
  <c r="R116" i="2"/>
  <c r="P116" i="2"/>
  <c r="N116" i="2"/>
  <c r="L116" i="2"/>
  <c r="J116" i="2"/>
  <c r="H116" i="2"/>
  <c r="R115" i="2"/>
  <c r="P115" i="2"/>
  <c r="N115" i="2"/>
  <c r="L115" i="2"/>
  <c r="J115" i="2"/>
  <c r="H115" i="2"/>
  <c r="S115" i="2"/>
  <c r="R114" i="2"/>
  <c r="P114" i="2"/>
  <c r="N114" i="2"/>
  <c r="L114" i="2"/>
  <c r="J114" i="2"/>
  <c r="H114" i="2"/>
  <c r="S114" i="2"/>
  <c r="R113" i="2"/>
  <c r="P113" i="2"/>
  <c r="N113" i="2"/>
  <c r="L113" i="2"/>
  <c r="J113" i="2"/>
  <c r="S113" i="2"/>
  <c r="H113" i="2"/>
  <c r="Q112" i="2"/>
  <c r="O112" i="2"/>
  <c r="M112" i="2"/>
  <c r="K112" i="2"/>
  <c r="I112" i="2"/>
  <c r="G112" i="2"/>
  <c r="S112" i="2"/>
  <c r="C17" i="3"/>
  <c r="F112" i="2"/>
  <c r="E112" i="2"/>
  <c r="R111" i="2"/>
  <c r="P111" i="2"/>
  <c r="N111" i="2"/>
  <c r="L111" i="2"/>
  <c r="J111" i="2"/>
  <c r="H111" i="2"/>
  <c r="S111" i="2"/>
  <c r="R110" i="2"/>
  <c r="P110" i="2"/>
  <c r="N110" i="2"/>
  <c r="L110" i="2"/>
  <c r="J110" i="2"/>
  <c r="H110" i="2"/>
  <c r="S110" i="2"/>
  <c r="R109" i="2"/>
  <c r="P109" i="2"/>
  <c r="N109" i="2"/>
  <c r="L109" i="2"/>
  <c r="J109" i="2"/>
  <c r="S109" i="2"/>
  <c r="H109" i="2"/>
  <c r="R108" i="2"/>
  <c r="P108" i="2"/>
  <c r="N108" i="2"/>
  <c r="L108" i="2"/>
  <c r="S108" i="2"/>
  <c r="J108" i="2"/>
  <c r="H108" i="2"/>
  <c r="R107" i="2"/>
  <c r="P107" i="2"/>
  <c r="N107" i="2"/>
  <c r="L107" i="2"/>
  <c r="J107" i="2"/>
  <c r="H107" i="2"/>
  <c r="S107" i="2"/>
  <c r="R106" i="2"/>
  <c r="P106" i="2"/>
  <c r="N106" i="2"/>
  <c r="L106" i="2"/>
  <c r="J106" i="2"/>
  <c r="H106" i="2"/>
  <c r="S106" i="2"/>
  <c r="R105" i="2"/>
  <c r="P105" i="2"/>
  <c r="N105" i="2"/>
  <c r="L105" i="2"/>
  <c r="J105" i="2"/>
  <c r="S105" i="2"/>
  <c r="H105" i="2"/>
  <c r="S104" i="2"/>
  <c r="R104" i="2"/>
  <c r="P104" i="2"/>
  <c r="N104" i="2"/>
  <c r="L104" i="2"/>
  <c r="J104" i="2"/>
  <c r="H104" i="2"/>
  <c r="Q103" i="2"/>
  <c r="O103" i="2"/>
  <c r="M103" i="2"/>
  <c r="K103" i="2"/>
  <c r="I103" i="2"/>
  <c r="S103" i="2"/>
  <c r="C15" i="3"/>
  <c r="G103" i="2"/>
  <c r="F103" i="2"/>
  <c r="E103" i="2"/>
  <c r="R102" i="2"/>
  <c r="P102" i="2"/>
  <c r="N102" i="2"/>
  <c r="L102" i="2"/>
  <c r="J102" i="2"/>
  <c r="H102" i="2"/>
  <c r="S102" i="2"/>
  <c r="Q101" i="2"/>
  <c r="R101" i="2"/>
  <c r="O101" i="2"/>
  <c r="P101" i="2"/>
  <c r="M101" i="2"/>
  <c r="K101" i="2"/>
  <c r="L101" i="2"/>
  <c r="I101" i="2"/>
  <c r="J101" i="2"/>
  <c r="G101" i="2"/>
  <c r="H101" i="2"/>
  <c r="F101" i="2"/>
  <c r="E101" i="2"/>
  <c r="R100" i="2"/>
  <c r="P100" i="2"/>
  <c r="N100" i="2"/>
  <c r="L100" i="2"/>
  <c r="S100" i="2"/>
  <c r="J100" i="2"/>
  <c r="H100" i="2"/>
  <c r="R99" i="2"/>
  <c r="P99" i="2"/>
  <c r="N99" i="2"/>
  <c r="L99" i="2"/>
  <c r="J99" i="2"/>
  <c r="S99" i="2"/>
  <c r="H99" i="2"/>
  <c r="R98" i="2"/>
  <c r="P98" i="2"/>
  <c r="N98" i="2"/>
  <c r="L98" i="2"/>
  <c r="J98" i="2"/>
  <c r="H98" i="2"/>
  <c r="S98" i="2"/>
  <c r="R97" i="2"/>
  <c r="P97" i="2"/>
  <c r="N97" i="2"/>
  <c r="L97" i="2"/>
  <c r="J97" i="2"/>
  <c r="H97" i="2"/>
  <c r="S97" i="2"/>
  <c r="R96" i="2"/>
  <c r="P96" i="2"/>
  <c r="N96" i="2"/>
  <c r="L96" i="2"/>
  <c r="S96" i="2"/>
  <c r="J96" i="2"/>
  <c r="H96" i="2"/>
  <c r="R95" i="2"/>
  <c r="P95" i="2"/>
  <c r="N95" i="2"/>
  <c r="L95" i="2"/>
  <c r="J95" i="2"/>
  <c r="S95" i="2"/>
  <c r="H95" i="2"/>
  <c r="R94" i="2"/>
  <c r="P94" i="2"/>
  <c r="N94" i="2"/>
  <c r="L94" i="2"/>
  <c r="J94" i="2"/>
  <c r="H94" i="2"/>
  <c r="S94" i="2"/>
  <c r="R93" i="2"/>
  <c r="P93" i="2"/>
  <c r="N93" i="2"/>
  <c r="L93" i="2"/>
  <c r="J93" i="2"/>
  <c r="H93" i="2"/>
  <c r="S93" i="2"/>
  <c r="R91" i="2"/>
  <c r="P91" i="2"/>
  <c r="N91" i="2"/>
  <c r="L91" i="2"/>
  <c r="J91" i="2"/>
  <c r="H91" i="2"/>
  <c r="S91" i="2"/>
  <c r="R90" i="2"/>
  <c r="P90" i="2"/>
  <c r="N90" i="2"/>
  <c r="L90" i="2"/>
  <c r="S90" i="2"/>
  <c r="J90" i="2"/>
  <c r="H90" i="2"/>
  <c r="Q89" i="2"/>
  <c r="O89" i="2"/>
  <c r="M89" i="2"/>
  <c r="K89" i="2"/>
  <c r="I89" i="2"/>
  <c r="S89" i="2"/>
  <c r="C7" i="3"/>
  <c r="G89" i="2"/>
  <c r="F89" i="2"/>
  <c r="E89" i="2"/>
  <c r="R88" i="2"/>
  <c r="P88" i="2"/>
  <c r="N88" i="2"/>
  <c r="L88" i="2"/>
  <c r="J88" i="2"/>
  <c r="H88" i="2"/>
  <c r="S88" i="2"/>
  <c r="R87" i="2"/>
  <c r="P87" i="2"/>
  <c r="N87" i="2"/>
  <c r="L87" i="2"/>
  <c r="J87" i="2"/>
  <c r="H87" i="2"/>
  <c r="S87" i="2"/>
  <c r="R86" i="2"/>
  <c r="P86" i="2"/>
  <c r="N86" i="2"/>
  <c r="L86" i="2"/>
  <c r="S86" i="2"/>
  <c r="J86" i="2"/>
  <c r="H86" i="2"/>
  <c r="R85" i="2"/>
  <c r="P85" i="2"/>
  <c r="N85" i="2"/>
  <c r="L85" i="2"/>
  <c r="J85" i="2"/>
  <c r="S85" i="2"/>
  <c r="H85" i="2"/>
  <c r="R84" i="2"/>
  <c r="P84" i="2"/>
  <c r="N84" i="2"/>
  <c r="L84" i="2"/>
  <c r="J84" i="2"/>
  <c r="H84" i="2"/>
  <c r="S84" i="2"/>
  <c r="R83" i="2"/>
  <c r="P83" i="2"/>
  <c r="N83" i="2"/>
  <c r="L83" i="2"/>
  <c r="J83" i="2"/>
  <c r="H83" i="2"/>
  <c r="S83" i="2"/>
  <c r="R82" i="2"/>
  <c r="P82" i="2"/>
  <c r="N82" i="2"/>
  <c r="L82" i="2"/>
  <c r="S82" i="2"/>
  <c r="J82" i="2"/>
  <c r="H82" i="2"/>
  <c r="R81" i="2"/>
  <c r="P81" i="2"/>
  <c r="N81" i="2"/>
  <c r="L81" i="2"/>
  <c r="J81" i="2"/>
  <c r="S81" i="2"/>
  <c r="H81" i="2"/>
  <c r="R80" i="2"/>
  <c r="P80" i="2"/>
  <c r="N80" i="2"/>
  <c r="L80" i="2"/>
  <c r="J80" i="2"/>
  <c r="H80" i="2"/>
  <c r="S80" i="2"/>
  <c r="Q79" i="2"/>
  <c r="O79" i="2"/>
  <c r="M79" i="2"/>
  <c r="K79" i="2"/>
  <c r="I79" i="2"/>
  <c r="S79" i="2"/>
  <c r="C5" i="3"/>
  <c r="G79" i="2"/>
  <c r="F79" i="2"/>
  <c r="E79" i="2"/>
  <c r="R78" i="2"/>
  <c r="P78" i="2"/>
  <c r="N78" i="2"/>
  <c r="L78" i="2"/>
  <c r="S78" i="2"/>
  <c r="J78" i="2"/>
  <c r="H78" i="2"/>
  <c r="R77" i="2"/>
  <c r="P77" i="2"/>
  <c r="N77" i="2"/>
  <c r="L77" i="2"/>
  <c r="J77" i="2"/>
  <c r="S77" i="2"/>
  <c r="H77" i="2"/>
  <c r="R76" i="2"/>
  <c r="P76" i="2"/>
  <c r="N76" i="2"/>
  <c r="L76" i="2"/>
  <c r="J76" i="2"/>
  <c r="H76" i="2"/>
  <c r="S76" i="2"/>
  <c r="R75" i="2"/>
  <c r="P75" i="2"/>
  <c r="N75" i="2"/>
  <c r="L75" i="2"/>
  <c r="J75" i="2"/>
  <c r="H75" i="2"/>
  <c r="S75" i="2"/>
  <c r="S74" i="2"/>
  <c r="R74" i="2"/>
  <c r="P74" i="2"/>
  <c r="N74" i="2"/>
  <c r="L74" i="2"/>
  <c r="J74" i="2"/>
  <c r="H74" i="2"/>
  <c r="R73" i="2"/>
  <c r="P73" i="2"/>
  <c r="N73" i="2"/>
  <c r="L73" i="2"/>
  <c r="J73" i="2"/>
  <c r="S73" i="2"/>
  <c r="H73" i="2"/>
  <c r="R72" i="2"/>
  <c r="P72" i="2"/>
  <c r="N72" i="2"/>
  <c r="L72" i="2"/>
  <c r="J72" i="2"/>
  <c r="H72" i="2"/>
  <c r="S72" i="2"/>
  <c r="R71" i="2"/>
  <c r="P71" i="2"/>
  <c r="N71" i="2"/>
  <c r="L71" i="2"/>
  <c r="J71" i="2"/>
  <c r="H71" i="2"/>
  <c r="S71" i="2"/>
  <c r="Q70" i="2"/>
  <c r="O70" i="2"/>
  <c r="M70" i="2"/>
  <c r="K70" i="2"/>
  <c r="I70" i="2"/>
  <c r="F70" i="2"/>
  <c r="H70" i="2"/>
  <c r="E70" i="2"/>
  <c r="R68" i="2"/>
  <c r="P68" i="2"/>
  <c r="N68" i="2"/>
  <c r="L68" i="2"/>
  <c r="J68" i="2"/>
  <c r="S68" i="2"/>
  <c r="H68" i="2"/>
  <c r="R67" i="2"/>
  <c r="P67" i="2"/>
  <c r="N67" i="2"/>
  <c r="L67" i="2"/>
  <c r="J67" i="2"/>
  <c r="H67" i="2"/>
  <c r="S67" i="2"/>
  <c r="R66" i="2"/>
  <c r="P66" i="2"/>
  <c r="N66" i="2"/>
  <c r="L66" i="2"/>
  <c r="J66" i="2"/>
  <c r="H66" i="2"/>
  <c r="S66" i="2"/>
  <c r="S65" i="2"/>
  <c r="R65" i="2"/>
  <c r="P65" i="2"/>
  <c r="N65" i="2"/>
  <c r="L65" i="2"/>
  <c r="J65" i="2"/>
  <c r="H65" i="2"/>
  <c r="R64" i="2"/>
  <c r="P64" i="2"/>
  <c r="N64" i="2"/>
  <c r="L64" i="2"/>
  <c r="J64" i="2"/>
  <c r="S64" i="2"/>
  <c r="H64" i="2"/>
  <c r="R63" i="2"/>
  <c r="P63" i="2"/>
  <c r="N63" i="2"/>
  <c r="L63" i="2"/>
  <c r="J63" i="2"/>
  <c r="H63" i="2"/>
  <c r="S63" i="2"/>
  <c r="R62" i="2"/>
  <c r="P62" i="2"/>
  <c r="N62" i="2"/>
  <c r="L62" i="2"/>
  <c r="J62" i="2"/>
  <c r="H62" i="2"/>
  <c r="S62" i="2"/>
  <c r="R61" i="2"/>
  <c r="P61" i="2"/>
  <c r="N61" i="2"/>
  <c r="L61" i="2"/>
  <c r="S61" i="2"/>
  <c r="J61" i="2"/>
  <c r="H61" i="2"/>
  <c r="N70" i="2"/>
  <c r="N101" i="2"/>
  <c r="L70" i="2"/>
  <c r="P70" i="2"/>
  <c r="J70" i="2"/>
  <c r="R70" i="2"/>
  <c r="S101" i="2"/>
  <c r="C4" i="3"/>
  <c r="Q60" i="2"/>
  <c r="O60" i="2"/>
  <c r="M60" i="2"/>
  <c r="K60" i="2"/>
  <c r="I60" i="2"/>
  <c r="S60" i="2"/>
  <c r="C6" i="3"/>
  <c r="G60" i="2"/>
  <c r="F60" i="2"/>
  <c r="E60" i="2"/>
  <c r="R59" i="2"/>
  <c r="P59" i="2"/>
  <c r="N59" i="2"/>
  <c r="L59" i="2"/>
  <c r="S59" i="2"/>
  <c r="J59" i="2"/>
  <c r="H59" i="2"/>
  <c r="R58" i="2"/>
  <c r="P58" i="2"/>
  <c r="N58" i="2"/>
  <c r="L58" i="2"/>
  <c r="J58" i="2"/>
  <c r="S58" i="2"/>
  <c r="H58" i="2"/>
  <c r="R57" i="2"/>
  <c r="P57" i="2"/>
  <c r="N57" i="2"/>
  <c r="L57" i="2"/>
  <c r="J57" i="2"/>
  <c r="H57" i="2"/>
  <c r="S57" i="2"/>
  <c r="R56" i="2"/>
  <c r="P56" i="2"/>
  <c r="N56" i="2"/>
  <c r="L56" i="2"/>
  <c r="J56" i="2"/>
  <c r="H56" i="2"/>
  <c r="S56" i="2"/>
  <c r="R55" i="2"/>
  <c r="P55" i="2"/>
  <c r="N55" i="2"/>
  <c r="L55" i="2"/>
  <c r="S55" i="2"/>
  <c r="J55" i="2"/>
  <c r="H55" i="2"/>
  <c r="Q54" i="2"/>
  <c r="O54" i="2"/>
  <c r="M54" i="2"/>
  <c r="K54" i="2"/>
  <c r="I54" i="2"/>
  <c r="E54" i="2"/>
  <c r="R52" i="2"/>
  <c r="P52" i="2"/>
  <c r="N52" i="2"/>
  <c r="L52" i="2"/>
  <c r="J52" i="2"/>
  <c r="H52" i="2"/>
  <c r="S52" i="2"/>
  <c r="R51" i="2"/>
  <c r="P51" i="2"/>
  <c r="N51" i="2"/>
  <c r="L51" i="2"/>
  <c r="S51" i="2"/>
  <c r="J51" i="2"/>
  <c r="H51" i="2"/>
  <c r="R50" i="2"/>
  <c r="P50" i="2"/>
  <c r="N50" i="2"/>
  <c r="L50" i="2"/>
  <c r="J50" i="2"/>
  <c r="S50" i="2"/>
  <c r="H50" i="2"/>
  <c r="F49" i="2"/>
  <c r="E49" i="2"/>
  <c r="R48" i="2"/>
  <c r="P48" i="2"/>
  <c r="N48" i="2"/>
  <c r="L48" i="2"/>
  <c r="S48" i="2"/>
  <c r="J48" i="2"/>
  <c r="H48" i="2"/>
  <c r="R47" i="2"/>
  <c r="P47" i="2"/>
  <c r="N47" i="2"/>
  <c r="L47" i="2"/>
  <c r="J47" i="2"/>
  <c r="S47" i="2"/>
  <c r="H47" i="2"/>
  <c r="R46" i="2"/>
  <c r="P46" i="2"/>
  <c r="N46" i="2"/>
  <c r="L46" i="2"/>
  <c r="J46" i="2"/>
  <c r="H46" i="2"/>
  <c r="S46" i="2"/>
  <c r="R45" i="2"/>
  <c r="P45" i="2"/>
  <c r="N45" i="2"/>
  <c r="L45" i="2"/>
  <c r="J45" i="2"/>
  <c r="H45" i="2"/>
  <c r="S45" i="2"/>
  <c r="R44" i="2"/>
  <c r="P44" i="2"/>
  <c r="N44" i="2"/>
  <c r="L44" i="2"/>
  <c r="S44" i="2"/>
  <c r="J44" i="2"/>
  <c r="H44" i="2"/>
  <c r="R43" i="2"/>
  <c r="P43" i="2"/>
  <c r="N43" i="2"/>
  <c r="L43" i="2"/>
  <c r="J43" i="2"/>
  <c r="S43" i="2"/>
  <c r="H43" i="2"/>
  <c r="R42" i="2"/>
  <c r="P42" i="2"/>
  <c r="N42" i="2"/>
  <c r="L42" i="2"/>
  <c r="J42" i="2"/>
  <c r="H42" i="2"/>
  <c r="S42" i="2"/>
  <c r="R41" i="2"/>
  <c r="P41" i="2"/>
  <c r="N41" i="2"/>
  <c r="L41" i="2"/>
  <c r="J41" i="2"/>
  <c r="H41" i="2"/>
  <c r="S41" i="2"/>
  <c r="R40" i="2"/>
  <c r="P40" i="2"/>
  <c r="N40" i="2"/>
  <c r="L40" i="2"/>
  <c r="S40" i="2"/>
  <c r="J40" i="2"/>
  <c r="H40" i="2"/>
  <c r="R39" i="2"/>
  <c r="P39" i="2"/>
  <c r="N39" i="2"/>
  <c r="L39" i="2"/>
  <c r="J39" i="2"/>
  <c r="S39" i="2"/>
  <c r="H39" i="2"/>
  <c r="R38" i="2"/>
  <c r="P38" i="2"/>
  <c r="N38" i="2"/>
  <c r="L38" i="2"/>
  <c r="J38" i="2"/>
  <c r="H38" i="2"/>
  <c r="S38" i="2"/>
  <c r="R37" i="2"/>
  <c r="P37" i="2"/>
  <c r="N37" i="2"/>
  <c r="L37" i="2"/>
  <c r="J37" i="2"/>
  <c r="H37" i="2"/>
  <c r="S37" i="2"/>
  <c r="R36" i="2"/>
  <c r="P36" i="2"/>
  <c r="N36" i="2"/>
  <c r="L36" i="2"/>
  <c r="S36" i="2"/>
  <c r="J36" i="2"/>
  <c r="H36" i="2"/>
  <c r="R35" i="2"/>
  <c r="P35" i="2"/>
  <c r="N35" i="2"/>
  <c r="L35" i="2"/>
  <c r="J35" i="2"/>
  <c r="S35" i="2"/>
  <c r="H35" i="2"/>
  <c r="R34" i="2"/>
  <c r="P34" i="2"/>
  <c r="N34" i="2"/>
  <c r="L34" i="2"/>
  <c r="J34" i="2"/>
  <c r="H34" i="2"/>
  <c r="S34" i="2"/>
  <c r="S70" i="2"/>
  <c r="C16" i="3"/>
  <c r="S54" i="2"/>
  <c r="C9" i="3"/>
  <c r="C20" i="3"/>
  <c r="Q33" i="2"/>
  <c r="O33" i="2"/>
  <c r="M33" i="2"/>
  <c r="K33" i="2"/>
  <c r="I33" i="2"/>
  <c r="G33" i="2"/>
  <c r="F33" i="2"/>
  <c r="E33" i="2"/>
  <c r="S32" i="2"/>
  <c r="R32" i="2"/>
  <c r="P32" i="2"/>
  <c r="N32" i="2"/>
  <c r="L32" i="2"/>
  <c r="J32" i="2"/>
  <c r="H32" i="2"/>
  <c r="R31" i="2"/>
  <c r="P31" i="2"/>
  <c r="N31" i="2"/>
  <c r="L31" i="2"/>
  <c r="J31" i="2"/>
  <c r="S31" i="2"/>
  <c r="H31" i="2"/>
  <c r="R30" i="2"/>
  <c r="P30" i="2"/>
  <c r="N30" i="2"/>
  <c r="L30" i="2"/>
  <c r="J30" i="2"/>
  <c r="H30" i="2"/>
  <c r="S30" i="2"/>
  <c r="R29" i="2"/>
  <c r="P29" i="2"/>
  <c r="N29" i="2"/>
  <c r="L29" i="2"/>
  <c r="J29" i="2"/>
  <c r="H29" i="2"/>
  <c r="S29" i="2"/>
  <c r="R28" i="2"/>
  <c r="P28" i="2"/>
  <c r="N28" i="2"/>
  <c r="L28" i="2"/>
  <c r="S28" i="2"/>
  <c r="J28" i="2"/>
  <c r="H28" i="2"/>
  <c r="R27" i="2"/>
  <c r="P27" i="2"/>
  <c r="N27" i="2"/>
  <c r="L27" i="2"/>
  <c r="J27" i="2"/>
  <c r="S27" i="2"/>
  <c r="H27" i="2"/>
  <c r="R26" i="2"/>
  <c r="P26" i="2"/>
  <c r="N26" i="2"/>
  <c r="L26" i="2"/>
  <c r="J26" i="2"/>
  <c r="H26" i="2"/>
  <c r="S26" i="2"/>
  <c r="R25" i="2"/>
  <c r="P25" i="2"/>
  <c r="N25" i="2"/>
  <c r="L25" i="2"/>
  <c r="J25" i="2"/>
  <c r="H25" i="2"/>
  <c r="S25" i="2"/>
  <c r="S24" i="2"/>
  <c r="R24" i="2"/>
  <c r="P24" i="2"/>
  <c r="N24" i="2"/>
  <c r="L24" i="2"/>
  <c r="J24" i="2"/>
  <c r="H24" i="2"/>
  <c r="R23" i="2"/>
  <c r="P23" i="2"/>
  <c r="N23" i="2"/>
  <c r="L23" i="2"/>
  <c r="J23" i="2"/>
  <c r="S23" i="2"/>
  <c r="H23" i="2"/>
  <c r="R22" i="2"/>
  <c r="P22" i="2"/>
  <c r="N22" i="2"/>
  <c r="L22" i="2"/>
  <c r="J22" i="2"/>
  <c r="H22" i="2"/>
  <c r="S22" i="2"/>
  <c r="Q21" i="2"/>
  <c r="O21" i="2"/>
  <c r="M21" i="2"/>
  <c r="K21" i="2"/>
  <c r="I21" i="2"/>
  <c r="G21" i="2"/>
  <c r="F21" i="2"/>
  <c r="E21" i="2"/>
  <c r="R20" i="2"/>
  <c r="P20" i="2"/>
  <c r="N20" i="2"/>
  <c r="L20" i="2"/>
  <c r="S20" i="2"/>
  <c r="J20" i="2"/>
  <c r="H20" i="2"/>
  <c r="R19" i="2"/>
  <c r="P19" i="2"/>
  <c r="N19" i="2"/>
  <c r="L19" i="2"/>
  <c r="J19" i="2"/>
  <c r="S19" i="2"/>
  <c r="H19" i="2"/>
  <c r="R18" i="2"/>
  <c r="P18" i="2"/>
  <c r="N18" i="2"/>
  <c r="L18" i="2"/>
  <c r="J18" i="2"/>
  <c r="H18" i="2"/>
  <c r="S18" i="2"/>
  <c r="R17" i="2"/>
  <c r="P17" i="2"/>
  <c r="N17" i="2"/>
  <c r="L17" i="2"/>
  <c r="J17" i="2"/>
  <c r="H17" i="2"/>
  <c r="S17" i="2"/>
  <c r="S16" i="2"/>
  <c r="R16" i="2"/>
  <c r="P16" i="2"/>
  <c r="N16" i="2"/>
  <c r="L16" i="2"/>
  <c r="J16" i="2"/>
  <c r="H16" i="2"/>
  <c r="Q15" i="2"/>
  <c r="O15" i="2"/>
  <c r="M15" i="2"/>
  <c r="K15" i="2"/>
  <c r="L15" i="2"/>
  <c r="I15" i="2"/>
  <c r="F15" i="2"/>
  <c r="H15" i="2"/>
  <c r="E15" i="2"/>
  <c r="R13" i="2"/>
  <c r="P13" i="2"/>
  <c r="N13" i="2"/>
  <c r="L13" i="2"/>
  <c r="J13" i="2"/>
  <c r="H13" i="2"/>
  <c r="S13" i="2"/>
  <c r="R12" i="2"/>
  <c r="P12" i="2"/>
  <c r="N12" i="2"/>
  <c r="L12" i="2"/>
  <c r="S12" i="2"/>
  <c r="J12" i="2"/>
  <c r="H12" i="2"/>
  <c r="R11" i="2"/>
  <c r="P11" i="2"/>
  <c r="N11" i="2"/>
  <c r="L11" i="2"/>
  <c r="J11" i="2"/>
  <c r="S11" i="2"/>
  <c r="H11" i="2"/>
  <c r="R10" i="2"/>
  <c r="P10" i="2"/>
  <c r="N10" i="2"/>
  <c r="L10" i="2"/>
  <c r="J10" i="2"/>
  <c r="H10" i="2"/>
  <c r="S10" i="2"/>
  <c r="R9" i="2"/>
  <c r="P9" i="2"/>
  <c r="N9" i="2"/>
  <c r="L9" i="2"/>
  <c r="J9" i="2"/>
  <c r="H9" i="2"/>
  <c r="S9" i="2"/>
  <c r="R8" i="2"/>
  <c r="P8" i="2"/>
  <c r="N8" i="2"/>
  <c r="L8" i="2"/>
  <c r="S8" i="2"/>
  <c r="J8" i="2"/>
  <c r="H8" i="2"/>
  <c r="R7" i="2"/>
  <c r="P7" i="2"/>
  <c r="N7" i="2"/>
  <c r="L7" i="2"/>
  <c r="J7" i="2"/>
  <c r="S7" i="2"/>
  <c r="H7" i="2"/>
  <c r="R6" i="2"/>
  <c r="P6" i="2"/>
  <c r="N6" i="2"/>
  <c r="L6" i="2"/>
  <c r="J6" i="2"/>
  <c r="H6" i="2"/>
  <c r="S6" i="2"/>
  <c r="R5" i="2"/>
  <c r="P5" i="2"/>
  <c r="N5" i="2"/>
  <c r="L5" i="2"/>
  <c r="J5" i="2"/>
  <c r="H5" i="2"/>
  <c r="S5" i="2"/>
  <c r="S4" i="2"/>
  <c r="R4" i="2"/>
  <c r="P4" i="2"/>
  <c r="N4" i="2"/>
  <c r="L4" i="2"/>
  <c r="J4" i="2"/>
  <c r="H4" i="2"/>
  <c r="R3" i="2"/>
  <c r="P3" i="2"/>
  <c r="N3" i="2"/>
  <c r="L3" i="2"/>
  <c r="J3" i="2"/>
  <c r="S3" i="2"/>
  <c r="H3" i="2"/>
  <c r="N15" i="2"/>
  <c r="P15" i="2"/>
  <c r="J15" i="2"/>
  <c r="R15" i="2"/>
  <c r="S21" i="2"/>
  <c r="C18" i="3"/>
  <c r="H201" i="2"/>
  <c r="H174" i="2"/>
  <c r="S15" i="2"/>
  <c r="C8" i="3"/>
  <c r="H195" i="2"/>
  <c r="J195" i="2"/>
  <c r="L195" i="2"/>
  <c r="N195" i="2"/>
  <c r="P195" i="2"/>
  <c r="R195" i="2"/>
  <c r="H196" i="2"/>
  <c r="J196" i="2"/>
  <c r="L196" i="2"/>
  <c r="N196" i="2"/>
  <c r="P196" i="2"/>
  <c r="R196" i="2"/>
  <c r="H197" i="2"/>
  <c r="J197" i="2"/>
  <c r="L197" i="2"/>
  <c r="N197" i="2"/>
  <c r="P197" i="2"/>
  <c r="R197" i="2"/>
  <c r="H198" i="2"/>
  <c r="J198" i="2"/>
  <c r="L198" i="2"/>
  <c r="N198" i="2"/>
  <c r="P198" i="2"/>
  <c r="R198" i="2"/>
  <c r="H199" i="2"/>
  <c r="J199" i="2"/>
  <c r="L199" i="2"/>
  <c r="N199" i="2"/>
  <c r="P199" i="2"/>
  <c r="R199" i="2"/>
  <c r="H200" i="2"/>
  <c r="J200" i="2"/>
  <c r="L200" i="2"/>
  <c r="N200" i="2"/>
  <c r="P200" i="2"/>
  <c r="R200" i="2"/>
  <c r="J201" i="2"/>
  <c r="L201" i="2"/>
  <c r="N201" i="2"/>
  <c r="P201" i="2"/>
  <c r="R201" i="2"/>
  <c r="H202" i="2"/>
  <c r="J202" i="2"/>
  <c r="L202" i="2"/>
  <c r="N202" i="2"/>
  <c r="P202" i="2"/>
  <c r="R202" i="2"/>
  <c r="S202" i="2"/>
  <c r="H203" i="2"/>
  <c r="J203" i="2"/>
  <c r="L203" i="2"/>
  <c r="N203" i="2"/>
  <c r="P203" i="2"/>
  <c r="R203" i="2"/>
  <c r="H204" i="2"/>
  <c r="J204" i="2"/>
  <c r="L204" i="2"/>
  <c r="N204" i="2"/>
  <c r="P204" i="2"/>
  <c r="R204" i="2"/>
  <c r="H205" i="2"/>
  <c r="J205" i="2"/>
  <c r="L205" i="2"/>
  <c r="N205" i="2"/>
  <c r="P205" i="2"/>
  <c r="R205" i="2"/>
  <c r="H206" i="2"/>
  <c r="J206" i="2"/>
  <c r="L206" i="2"/>
  <c r="N206" i="2"/>
  <c r="P206" i="2"/>
  <c r="R206" i="2"/>
  <c r="H207" i="2"/>
  <c r="J207" i="2"/>
  <c r="L207" i="2"/>
  <c r="N207" i="2"/>
  <c r="S207" i="2"/>
  <c r="P207" i="2"/>
  <c r="R207" i="2"/>
  <c r="H208" i="2"/>
  <c r="J208" i="2"/>
  <c r="L208" i="2"/>
  <c r="N208" i="2"/>
  <c r="P208" i="2"/>
  <c r="R208" i="2"/>
  <c r="H209" i="2"/>
  <c r="J209" i="2"/>
  <c r="L209" i="2"/>
  <c r="N209" i="2"/>
  <c r="P209" i="2"/>
  <c r="R209" i="2"/>
  <c r="H210" i="2"/>
  <c r="J210" i="2"/>
  <c r="L210" i="2"/>
  <c r="N210" i="2"/>
  <c r="P210" i="2"/>
  <c r="R210" i="2"/>
  <c r="H212" i="2"/>
  <c r="J212" i="2"/>
  <c r="L212" i="2"/>
  <c r="N212" i="2"/>
  <c r="P212" i="2"/>
  <c r="R212" i="2"/>
  <c r="H213" i="2"/>
  <c r="J213" i="2"/>
  <c r="L213" i="2"/>
  <c r="N213" i="2"/>
  <c r="P213" i="2"/>
  <c r="R213" i="2"/>
  <c r="H214" i="2"/>
  <c r="J214" i="2"/>
  <c r="L214" i="2"/>
  <c r="N214" i="2"/>
  <c r="P214" i="2"/>
  <c r="R214" i="2"/>
  <c r="H215" i="2"/>
  <c r="J215" i="2"/>
  <c r="L215" i="2"/>
  <c r="N215" i="2"/>
  <c r="P215" i="2"/>
  <c r="R215" i="2"/>
  <c r="S215" i="2"/>
  <c r="H216" i="2"/>
  <c r="J216" i="2"/>
  <c r="L216" i="2"/>
  <c r="N216" i="2"/>
  <c r="P216" i="2"/>
  <c r="R216" i="2"/>
  <c r="H217" i="2"/>
  <c r="J217" i="2"/>
  <c r="L217" i="2"/>
  <c r="N217" i="2"/>
  <c r="P217" i="2"/>
  <c r="R217" i="2"/>
  <c r="H218" i="2"/>
  <c r="J218" i="2"/>
  <c r="L218" i="2"/>
  <c r="N218" i="2"/>
  <c r="P218" i="2"/>
  <c r="R218" i="2"/>
  <c r="H219" i="2"/>
  <c r="J219" i="2"/>
  <c r="L219" i="2"/>
  <c r="N219" i="2"/>
  <c r="P219" i="2"/>
  <c r="R219" i="2"/>
  <c r="H220" i="2"/>
  <c r="J220" i="2"/>
  <c r="L220" i="2"/>
  <c r="N220" i="2"/>
  <c r="P220" i="2"/>
  <c r="R220" i="2"/>
  <c r="H221" i="2"/>
  <c r="J221" i="2"/>
  <c r="L221" i="2"/>
  <c r="N221" i="2"/>
  <c r="P221" i="2"/>
  <c r="R221" i="2"/>
  <c r="H222" i="2"/>
  <c r="J222" i="2"/>
  <c r="L222" i="2"/>
  <c r="N222" i="2"/>
  <c r="P222" i="2"/>
  <c r="R222" i="2"/>
  <c r="H223" i="2"/>
  <c r="J223" i="2"/>
  <c r="L223" i="2"/>
  <c r="N223" i="2"/>
  <c r="P223" i="2"/>
  <c r="R223" i="2"/>
  <c r="H224" i="2"/>
  <c r="J224" i="2"/>
  <c r="L224" i="2"/>
  <c r="N224" i="2"/>
  <c r="P224" i="2"/>
  <c r="R224" i="2"/>
  <c r="H225" i="2"/>
  <c r="J225" i="2"/>
  <c r="L225" i="2"/>
  <c r="N225" i="2"/>
  <c r="P225" i="2"/>
  <c r="R225" i="2"/>
  <c r="H226" i="2"/>
  <c r="J226" i="2"/>
  <c r="L226" i="2"/>
  <c r="N226" i="2"/>
  <c r="S226" i="2"/>
  <c r="P226" i="2"/>
  <c r="R226" i="2"/>
  <c r="H227" i="2"/>
  <c r="J227" i="2"/>
  <c r="L227" i="2"/>
  <c r="N227" i="2"/>
  <c r="P227" i="2"/>
  <c r="R227" i="2"/>
  <c r="S227" i="2"/>
  <c r="S225" i="2"/>
  <c r="S224" i="2"/>
  <c r="S223" i="2"/>
  <c r="S222" i="2"/>
  <c r="S221" i="2"/>
  <c r="S220" i="2"/>
  <c r="S219" i="2"/>
  <c r="S218" i="2"/>
  <c r="S217" i="2"/>
  <c r="S216" i="2"/>
  <c r="S214" i="2"/>
  <c r="S213" i="2"/>
  <c r="S212" i="2"/>
  <c r="S210" i="2"/>
  <c r="S209" i="2"/>
  <c r="S208" i="2"/>
  <c r="S206" i="2"/>
  <c r="S205" i="2"/>
  <c r="S204" i="2"/>
  <c r="S203" i="2"/>
  <c r="S201" i="2"/>
  <c r="S200" i="2"/>
  <c r="S199" i="2"/>
  <c r="S198" i="2"/>
  <c r="S197" i="2"/>
  <c r="S196" i="2"/>
  <c r="S195" i="2"/>
  <c r="J174" i="2"/>
  <c r="L174" i="2"/>
  <c r="N174" i="2"/>
  <c r="P174" i="2"/>
  <c r="R174" i="2"/>
  <c r="H175" i="2"/>
  <c r="J175" i="2"/>
  <c r="L175" i="2"/>
  <c r="N175" i="2"/>
  <c r="P175" i="2"/>
  <c r="R175" i="2"/>
  <c r="H176" i="2"/>
  <c r="J176" i="2"/>
  <c r="L176" i="2"/>
  <c r="N176" i="2"/>
  <c r="P176" i="2"/>
  <c r="R176" i="2"/>
  <c r="H177" i="2"/>
  <c r="J177" i="2"/>
  <c r="L177" i="2"/>
  <c r="N177" i="2"/>
  <c r="P177" i="2"/>
  <c r="R177" i="2"/>
  <c r="H178" i="2"/>
  <c r="J178" i="2"/>
  <c r="L178" i="2"/>
  <c r="N178" i="2"/>
  <c r="P178" i="2"/>
  <c r="R178" i="2"/>
  <c r="H179" i="2"/>
  <c r="J179" i="2"/>
  <c r="L179" i="2"/>
  <c r="N179" i="2"/>
  <c r="P179" i="2"/>
  <c r="R179" i="2"/>
  <c r="H180" i="2"/>
  <c r="J180" i="2"/>
  <c r="L180" i="2"/>
  <c r="N180" i="2"/>
  <c r="P180" i="2"/>
  <c r="R180" i="2"/>
  <c r="H181" i="2"/>
  <c r="J181" i="2"/>
  <c r="L181" i="2"/>
  <c r="N181" i="2"/>
  <c r="P181" i="2"/>
  <c r="R181" i="2"/>
  <c r="H182" i="2"/>
  <c r="J182" i="2"/>
  <c r="L182" i="2"/>
  <c r="N182" i="2"/>
  <c r="P182" i="2"/>
  <c r="R182" i="2"/>
  <c r="H183" i="2"/>
  <c r="J183" i="2"/>
  <c r="L183" i="2"/>
  <c r="N183" i="2"/>
  <c r="P183" i="2"/>
  <c r="R183" i="2"/>
  <c r="H184" i="2"/>
  <c r="J184" i="2"/>
  <c r="L184" i="2"/>
  <c r="N184" i="2"/>
  <c r="P184" i="2"/>
  <c r="R184" i="2"/>
  <c r="H185" i="2"/>
  <c r="J185" i="2"/>
  <c r="L185" i="2"/>
  <c r="N185" i="2"/>
  <c r="P185" i="2"/>
  <c r="R185" i="2"/>
  <c r="H186" i="2"/>
  <c r="J186" i="2"/>
  <c r="L186" i="2"/>
  <c r="N186" i="2"/>
  <c r="P186" i="2"/>
  <c r="R186" i="2"/>
  <c r="H187" i="2"/>
  <c r="J187" i="2"/>
  <c r="L187" i="2"/>
  <c r="N187" i="2"/>
  <c r="P187" i="2"/>
  <c r="R187" i="2"/>
  <c r="H188" i="2"/>
  <c r="J188" i="2"/>
  <c r="L188" i="2"/>
  <c r="N188" i="2"/>
  <c r="P188" i="2"/>
  <c r="R188" i="2"/>
  <c r="H189" i="2"/>
  <c r="J189" i="2"/>
  <c r="L189" i="2"/>
  <c r="N189" i="2"/>
  <c r="P189" i="2"/>
  <c r="R189" i="2"/>
  <c r="H190" i="2"/>
  <c r="J190" i="2"/>
  <c r="L190" i="2"/>
  <c r="N190" i="2"/>
  <c r="P190" i="2"/>
  <c r="R190" i="2"/>
  <c r="H191" i="2"/>
  <c r="J191" i="2"/>
  <c r="L191" i="2"/>
  <c r="N191" i="2"/>
  <c r="P191" i="2"/>
  <c r="R191" i="2"/>
  <c r="H192" i="2"/>
  <c r="J192" i="2"/>
  <c r="L192" i="2"/>
  <c r="N192" i="2"/>
  <c r="P192" i="2"/>
  <c r="R192" i="2"/>
  <c r="H193" i="2"/>
  <c r="J193" i="2"/>
  <c r="L193" i="2"/>
  <c r="N193" i="2"/>
  <c r="P193" i="2"/>
  <c r="R193" i="2"/>
  <c r="H194" i="2"/>
  <c r="J194" i="2"/>
  <c r="L194" i="2"/>
  <c r="N194" i="2"/>
  <c r="P194" i="2"/>
  <c r="R194" i="2"/>
  <c r="S189" i="2"/>
  <c r="S187" i="2"/>
  <c r="S185" i="2"/>
  <c r="S181" i="2"/>
  <c r="S179" i="2"/>
  <c r="S194" i="2"/>
  <c r="S193" i="2"/>
  <c r="S192" i="2"/>
  <c r="S191" i="2"/>
  <c r="S190" i="2"/>
  <c r="S188" i="2"/>
  <c r="S186" i="2"/>
  <c r="S184" i="2"/>
  <c r="S183" i="2"/>
  <c r="S182" i="2"/>
  <c r="S180" i="2"/>
  <c r="S178" i="2"/>
  <c r="S177" i="2"/>
  <c r="S176" i="2"/>
  <c r="S175" i="2"/>
  <c r="S174" i="2"/>
  <c r="F228" i="2"/>
  <c r="H228" i="2"/>
  <c r="Q228" i="2"/>
  <c r="R228" i="2"/>
  <c r="O228" i="2"/>
  <c r="P228" i="2"/>
  <c r="M228" i="2"/>
  <c r="N228" i="2"/>
  <c r="K228" i="2"/>
  <c r="L228" i="2"/>
  <c r="I228" i="2"/>
  <c r="J228" i="2"/>
  <c r="E228" i="2"/>
  <c r="S228" i="2"/>
  <c r="C14" i="3"/>
</calcChain>
</file>

<file path=xl/sharedStrings.xml><?xml version="1.0" encoding="utf-8"?>
<sst xmlns="http://schemas.openxmlformats.org/spreadsheetml/2006/main" count="697" uniqueCount="454">
  <si>
    <t>МО</t>
  </si>
  <si>
    <t>Наименование ООО</t>
  </si>
  <si>
    <t>Анивский городской округ</t>
  </si>
  <si>
    <t>Итого по МО</t>
  </si>
  <si>
    <t>Городской округ "Александровск-Сахалинский"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</si>
  <si>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</si>
  <si>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</si>
  <si>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</si>
  <si>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</si>
  <si>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</si>
  <si>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</si>
  <si>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</si>
  <si>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</si>
  <si>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</si>
  <si>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</si>
  <si>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</si>
  <si>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</si>
  <si>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</si>
  <si>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</si>
  <si>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</si>
  <si>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</si>
  <si>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Дата рождения, чел.</t>
  </si>
  <si>
    <t>% заполнения поля "Дата рождения"</t>
  </si>
  <si>
    <t>Гражданство, чел.</t>
  </si>
  <si>
    <t>% заполнения поля "Гражданство"</t>
  </si>
  <si>
    <t>% заполнения поля "Дети"</t>
  </si>
  <si>
    <t>Дети, чел.</t>
  </si>
  <si>
    <t>Место работы, чел.</t>
  </si>
  <si>
    <t>% заполнения поля "Место работы"</t>
  </si>
  <si>
    <t>Отказ от предоставления ПДн, чел.</t>
  </si>
  <si>
    <t>% заполнения поля "Отказ от предоставления ПДн"</t>
  </si>
  <si>
    <t>Малочисленные народы Севера, чел.</t>
  </si>
  <si>
    <t>% заполнения поля "Малочисленные народы Севера"</t>
  </si>
  <si>
    <t>Средний процент наполнения карточки родителя, %</t>
  </si>
  <si>
    <t>ФИО родителей, указанных в отношении каждого ребенка</t>
  </si>
  <si>
    <t>МБДОУ «Детский сад  № 1 им.Ю.А.Гагарина г.Анива»</t>
  </si>
  <si>
    <t>МБДОУ «Детский сад  № 2 «Колокольчик» с.Троицкое»</t>
  </si>
  <si>
    <t>МБДОУ «Детский сад  № 3 «Рябинка» г.Анива»</t>
  </si>
  <si>
    <t>МБДОУ «Детский сад №4 «Теремок» с.Новотроицкое»</t>
  </si>
  <si>
    <t>МБОУ СОШ № 3 с.Огоньки (Дошкольные группы)</t>
  </si>
  <si>
    <t>МБДОУ «Детский сад  № 5 «Берёзка» с.Таранай»</t>
  </si>
  <si>
    <t>МБОУ НОШ № 7" с. Успенское (Дошкольные группы)</t>
  </si>
  <si>
    <t>МБДОУ «Детский сад № 6 «Радуга» с.Троицкое</t>
  </si>
  <si>
    <t>МБДОУ №7 "Росинка" г. Анива</t>
  </si>
  <si>
    <t>МАДОУ № 9 "Зеленый остров" (Новотроицкое)</t>
  </si>
  <si>
    <t>МАОУ СОШ №2 г. Анивы (дошкольные группы)</t>
  </si>
  <si>
    <t>МБДОУ №8 "Сказка" г. Анива</t>
  </si>
  <si>
    <t>МБДОУ детский сад комбинированного вида № 1 «Светлячок» г. А-Сахалинский</t>
  </si>
  <si>
    <t>МБДОУ Детский сад № 2 «Ромашка» г. А-Сахалинский</t>
  </si>
  <si>
    <t>МБДОУ «Детский сад № 3 «Теремок» г. А-Сахалинский</t>
  </si>
  <si>
    <t>МКОУ ООШ с.Виахту (дошкольные группы)</t>
  </si>
  <si>
    <t>МБДОУ д/с № 4 "Улыбка"г. А-Сахалинский</t>
  </si>
  <si>
    <t xml:space="preserve">МБДОУ "Детский сад «Дюймовочка" с.Стародубское </t>
  </si>
  <si>
    <t xml:space="preserve">МБДОУ «Детский сад «Тополек» с.Покровка </t>
  </si>
  <si>
    <t>МБДОУ "Улыбка" г. Долинск</t>
  </si>
  <si>
    <t xml:space="preserve">МБДОУ «Детский сад «Родничок» с.Быков </t>
  </si>
  <si>
    <t xml:space="preserve">МБДОУ «Детский сад «Малыш» с. Углезаводск </t>
  </si>
  <si>
    <t xml:space="preserve">МБДОУ «Детский сад «Росинка» с. Сокол </t>
  </si>
  <si>
    <t>МБДОУ №7 "Чебурашка" г. Долинск</t>
  </si>
  <si>
    <t>МБОУ СОШ с. Советское" (Дошкольные группы)</t>
  </si>
  <si>
    <t>МБДОУ №3 "Солнышко" г. Долинск</t>
  </si>
  <si>
    <t>МБДОУ №2 "Сказка" г. Долинск</t>
  </si>
  <si>
    <t>МБОУ СОШ с. Взморье" (Дошкольные группы)</t>
  </si>
  <si>
    <t>МАДОУ «Детский сад № 1 «Сказка» г. Корсаков</t>
  </si>
  <si>
    <t>МАДОУ «Детский сад № 11 «Колокольчик»  г. Корсаков</t>
  </si>
  <si>
    <t xml:space="preserve">МАДОУ «Детский сад № 14 «Родничок» села Соловьёвка </t>
  </si>
  <si>
    <t xml:space="preserve">МАДОУ «Детский сад № 17 с. Озёрское» </t>
  </si>
  <si>
    <t>МАДОУ «Детский сад № 2 «Аленький цветочек»  г. Корсаков</t>
  </si>
  <si>
    <t>МАДОУ «Детский сад № 23 «Золотой петушок»  г. Корсаков</t>
  </si>
  <si>
    <t>МАДОУ детский сад   № 25 «Золотая рыбка» г. Корсаков</t>
  </si>
  <si>
    <t>МАДОУ «Детский сад № 28» г. Корсаков</t>
  </si>
  <si>
    <t>МАДОУ комбинированного вида «Детский сад № 3 «Ромашка» г. Корсаков</t>
  </si>
  <si>
    <t>МАДОУ «Детский сад № 30 «Кораблик» г. Корсаков</t>
  </si>
  <si>
    <t xml:space="preserve">МАДОУ «Детский сад «Тополек» села Чапаево </t>
  </si>
  <si>
    <t>МАДОУ «Детский сад  № 7 «Солнышко»  г. Корсаков</t>
  </si>
  <si>
    <t>МАДОУ «Детский сад № 8» г. Корсаков</t>
  </si>
  <si>
    <t>МАОУ СОШ с. Новиково (дошкольные группы)</t>
  </si>
  <si>
    <t>МАДОУ «Детский сад № 12 «Теремок» г. Корсаков</t>
  </si>
  <si>
    <t>МБДОУ детский сад "Алёнушка" г. Курильска</t>
  </si>
  <si>
    <t>МБДОУ детский сад "Аленький цветочек" с. Буревесника</t>
  </si>
  <si>
    <t xml:space="preserve">МБДОУ детский сад "Золотая рыбка" с. Рейдово </t>
  </si>
  <si>
    <t>МБОУ СОШ с. Горячие Ключи (дошкольные группы)</t>
  </si>
  <si>
    <t>МБДОУ  «Детский сад №1 «Солнышко» г.Макарова»</t>
  </si>
  <si>
    <t>МБОУ НОШ с. Поречье  (дошкольные группы)</t>
  </si>
  <si>
    <t>МБОУ "ООШ с. Восточное" (дошкольные группы)</t>
  </si>
  <si>
    <t>МБОУ "СОШ с. Новое (дошкольные группы)</t>
  </si>
  <si>
    <t>МБДОУ  «Детский сад №2  «Аленький цветочек» г.Макарова»</t>
  </si>
  <si>
    <t xml:space="preserve">МБДОУ "Детский сад № 1 "Родничок" с. Горнозаводска </t>
  </si>
  <si>
    <t>СОШ с.Шебунино (дошкольные группы)</t>
  </si>
  <si>
    <t>МБДОУ Детский сад № 11 «Аленький цветочек» г. Невельска</t>
  </si>
  <si>
    <t xml:space="preserve">МБДОУ «Детский сад № 16 «Малышка» г. Невельска </t>
  </si>
  <si>
    <t xml:space="preserve">МБДОУ «Детский сад  № 17 «Кораблик»  г. Невельска </t>
  </si>
  <si>
    <t xml:space="preserve">МБДОУ "Детский сад № 2 "Рябинка" с. Горнозаводска </t>
  </si>
  <si>
    <t xml:space="preserve">МБДОУ «Детский сад № 2 «Журавушка» г.Невельска </t>
  </si>
  <si>
    <t xml:space="preserve">МБДОУ «Детский сад № 4 «Золотая рыбка» г.Невельска </t>
  </si>
  <si>
    <t xml:space="preserve">МБДОУ «Детский сад № 5 Солнышко» г. Невельска </t>
  </si>
  <si>
    <t>МБДОУ детский сад №1 "Светлячок" пгт. Ноглики</t>
  </si>
  <si>
    <t>МБДОУ детский сад № 11 "Сказка" пгт. Ноглики</t>
  </si>
  <si>
    <t>Дошкольные группы при МБОУ СОШ №1 п.Ноглики</t>
  </si>
  <si>
    <t>СОШ с. Ныш" (Дошкольные группы)</t>
  </si>
  <si>
    <t>СОШ с. Вал" (Дошкольные группы)</t>
  </si>
  <si>
    <t xml:space="preserve">МБДОУ детский сад № 2 "Ромашка" пгт. Ноглики </t>
  </si>
  <si>
    <t>МБДОУ детский сад №7 "Островок" пгт. Ноглики</t>
  </si>
  <si>
    <t>МБДОУ детский сад №9 "Березка" пгт. Ноглики</t>
  </si>
  <si>
    <t>МБДОУ детский сад № 1 "Родничок" г. Охи</t>
  </si>
  <si>
    <t>МБДОУ детский сад № 10 "Золушка" г. Охи</t>
  </si>
  <si>
    <t>СШИ с. Некрасовка (дошкольные группы)</t>
  </si>
  <si>
    <t>МБДОУ детский сад № 2 "Солнышко" г. Охи</t>
  </si>
  <si>
    <t>МБДОУ детский сад № 20 "Снегурочка" г. Охи</t>
  </si>
  <si>
    <t>МБДОУ детский сад № 5 "Звездочка" г. Охи</t>
  </si>
  <si>
    <t>МБДОУ детский сад № 7 "Журавушка" г. Охи</t>
  </si>
  <si>
    <t>МБДОУ Центр развития ребенка - детский сад № 8 "Буратино" г. Охи</t>
  </si>
  <si>
    <t>МБОУ СОШ с.Тунгор (дошкольные группы)</t>
  </si>
  <si>
    <t>МБДОУ детский сад комбинированного вида № 1 "Дружные ребята" г. Поронайска</t>
  </si>
  <si>
    <t>МБДОУ детский сад № 12 "Аленушка" с.Восток</t>
  </si>
  <si>
    <t>МКОУ СОШ с.Тихменево (Дошкольные группы)</t>
  </si>
  <si>
    <t>МБДОУ детский сад комбинированного вида № 2 "Кораблик" г. Поронайска</t>
  </si>
  <si>
    <t>МКОУ СОШ с. Малиновка (дошкольные группы)</t>
  </si>
  <si>
    <t xml:space="preserve">МКОУ СОШ с Гастелло (дошкольные группы) </t>
  </si>
  <si>
    <t>МБДОУ детский сад № 34 "Морячок" г.Поронайска</t>
  </si>
  <si>
    <t>МБДОУ детский сад №4 "Ивушка" с. Леонидово</t>
  </si>
  <si>
    <t>МБДОУ детский сад комбинированного вида №5 "Сказка" г. Поронайска</t>
  </si>
  <si>
    <t>МБДОУ детский сад № 7 «Дельфин»  п.(Вахрушев)</t>
  </si>
  <si>
    <t>МБДОУ детский сад комбинированного вида № 8 г. Поронайска</t>
  </si>
  <si>
    <t>Д/с «Северянка» г. Северо-Курильска</t>
  </si>
  <si>
    <t xml:space="preserve">МБДОУ детский сад №1 "Улыбка" пгт. Смирных  </t>
  </si>
  <si>
    <t>МБДОУ детский сад № 17 "Солнышко" пгт. Смирных</t>
  </si>
  <si>
    <t>МБОУ СОШ  с. Онор (дошкольные группы)</t>
  </si>
  <si>
    <t>МБОУ СОШ с. Первомайск (дошкольные группы)</t>
  </si>
  <si>
    <t>МБОУ СОШ с. Буюклы (дошкольные группы)</t>
  </si>
  <si>
    <t>МБОУ СОШ с. Победино (дошкольные группы в с.Рощино)</t>
  </si>
  <si>
    <t xml:space="preserve">МБДОУ детского сада №4 "Звездочка" с. Победино </t>
  </si>
  <si>
    <t>МБДОУ детский сад " Островок" пгт. Смирных</t>
  </si>
  <si>
    <t>МБДОУ детский сад №1 «Остров детства» с. Ильинское</t>
  </si>
  <si>
    <t>МБОУ СОШ с. Красногорск (дошкольные группы)</t>
  </si>
  <si>
    <t>МБОУ СОШ с. Пензенское (дошкольные группы)</t>
  </si>
  <si>
    <t xml:space="preserve">МБДОУ детский сад № 3 "Малыш" г.Томари </t>
  </si>
  <si>
    <t xml:space="preserve">МБДОУ детский сад № 4 "Теремок" с. Красногорск </t>
  </si>
  <si>
    <t xml:space="preserve">МБДОУ детский сад № 7 "Сказка" г.Томари </t>
  </si>
  <si>
    <t>МБДОУ "Детский сад № 1" пгт.Тымовское</t>
  </si>
  <si>
    <t>МБДОУ СОШ  с. Кировское (дошкольные группы)</t>
  </si>
  <si>
    <t>МБОУ СОШ  "Детский сад с.Арги-Паги" (дошкольные группы)</t>
  </si>
  <si>
    <t>МБДОУ Детский сад с. Молодежное</t>
  </si>
  <si>
    <t>МБДОУ "Детский сад № 3" пгт.Тымовское</t>
  </si>
  <si>
    <t xml:space="preserve">МБОУ Начальная школа-детский сад с. Красная Тымь (дошкольные группы) </t>
  </si>
  <si>
    <t>МБОУ СОШ №1 пгт. Тымовское (дошкольные группы)</t>
  </si>
  <si>
    <t>МБДОУ Детский сад № 5 пгт.Тымовское</t>
  </si>
  <si>
    <t>МБДОУ "Детский сад № 6 пгт.Тымовское"</t>
  </si>
  <si>
    <t>МБДОУ Детский сад с.Воскресеновка</t>
  </si>
  <si>
    <t>МБДОУ детский сад с.Ясное</t>
  </si>
  <si>
    <t>МБДОУ Детский сад с.Адо-Тымово</t>
  </si>
  <si>
    <t xml:space="preserve">МБОУ Начальная школа-детский сад с. Чир-Унвд (дошкольные группы) </t>
  </si>
  <si>
    <t>МБДОУ детский сад № 1 г.Углегорск</t>
  </si>
  <si>
    <t>МБДОУ  детский сад № 14 г. Шахтерска</t>
  </si>
  <si>
    <t>МБДОУ детский сад № 15 г.Шахтерска</t>
  </si>
  <si>
    <t>МБДОУ детский сад № 2 с. Краснополье</t>
  </si>
  <si>
    <t>МБДОУ  детский сад № 22 с.Бошняково</t>
  </si>
  <si>
    <t>МБДОУ  детский сад № 26 г.Углегорска</t>
  </si>
  <si>
    <t>МБДОУ  детский сад № 27 г.Углегорска</t>
  </si>
  <si>
    <t>МБДОУ № 3 "Радуга" г. Углегорска</t>
  </si>
  <si>
    <t>МБОУ СОШ с. Никольское (дошкольные группы)</t>
  </si>
  <si>
    <t>МБОУ СОШ с. Лесогорское (дошкольные группы)</t>
  </si>
  <si>
    <t>МБДОУ  детский сад № 7 г.Углегорска</t>
  </si>
  <si>
    <t>МБДОУ  детский сад № 8 г.Шахтерск</t>
  </si>
  <si>
    <t>МБОУ СОШ с.Поречье (Дошкольные группы)</t>
  </si>
  <si>
    <t xml:space="preserve">МБДОУ детский сад № 1 «Солнышко» г.Холмска </t>
  </si>
  <si>
    <t>ООШ с. Пионеры" (Дошкольные группы)</t>
  </si>
  <si>
    <t xml:space="preserve">МБДОУ детский сад № 2 "Сказка"  г. Холмска </t>
  </si>
  <si>
    <t xml:space="preserve">МБДОУ детский сад № 20 «Аленушка» г.Холмска </t>
  </si>
  <si>
    <t xml:space="preserve">МБДОУ детский сад № 28 "Рябинка" с. Чехов </t>
  </si>
  <si>
    <t xml:space="preserve">МБДОУ детский сад № 3 "Родничок" с.Правда </t>
  </si>
  <si>
    <t xml:space="preserve">МБДОУ детский сад № 32 «Ручеек» с.Костромское </t>
  </si>
  <si>
    <t xml:space="preserve">МБДОУ детский сад № 39 «Петушок» с.Чапланово </t>
  </si>
  <si>
    <t xml:space="preserve">МБДОУ детский сад № 4 "Маячок" с. Яблочное </t>
  </si>
  <si>
    <t xml:space="preserve">МБДОУ детский сад «Золушка» г. Холмска </t>
  </si>
  <si>
    <t xml:space="preserve">МБДОУ детский сад №5 "Радуга" г.Холмска </t>
  </si>
  <si>
    <t xml:space="preserve">МБДОУ детский сад "Теремок" г. Холмска </t>
  </si>
  <si>
    <t xml:space="preserve">МБДОУ детский сад № 6 "Ромашка" г. Холмска </t>
  </si>
  <si>
    <t xml:space="preserve">МБДОУ детский сад № 7 "Улыбка г. Холмска </t>
  </si>
  <si>
    <t xml:space="preserve">МБДОУ детский сад № 8 «Золотой ключик» г.Холмска </t>
  </si>
  <si>
    <t xml:space="preserve">МБДОУ детский сад № 9 "Дружба" г. Холмска </t>
  </si>
  <si>
    <t>МБДОУ -детский сад «Белочка» пгт. Ю-Курильска</t>
  </si>
  <si>
    <t>МБДОУ   детский сад «Рыбка» пгт. Ю-Курильска</t>
  </si>
  <si>
    <t>МБДОУ детский сад "Аленка" пгт. Ю-Курильска</t>
  </si>
  <si>
    <t>МБДОУ  детский сад "Ромашка" пгт. Ю-Курильска</t>
  </si>
  <si>
    <t>МБДОУ детский сад "Звездочка" пгт. Ю-Курильска</t>
  </si>
  <si>
    <t>МБДОУ детский сад "Солнышко" пгт. Ю-Курильска</t>
  </si>
  <si>
    <t>МБДОУ "д/с"Островок" пгт. Ю-Курильска</t>
  </si>
  <si>
    <t>МБОУ "СОШ с. Дубовое" (дошкольные группы)</t>
  </si>
  <si>
    <t>МАДОУ  детский сад  общеразвивающего вида № 1 «Загадка» г. Южно-Сахалинска</t>
  </si>
  <si>
    <t>МБДОУ детский сад комбинированного вида № 10 «Росинка» г. Южно-Сахалинска</t>
  </si>
  <si>
    <t>МАДОУ детский сад общеразвивающего вида № 11 «Ромашка» г. Южно-Сахалинска</t>
  </si>
  <si>
    <t>МБДОУ детский сад общеразвивающего вида № 12 «Лесная сказка» г. Южно-Сахалинска</t>
  </si>
  <si>
    <t>МБДОУ детский сад № 13 «Колокольчик» г. Южно-Сахалинска</t>
  </si>
  <si>
    <t>МАДОУ  Центр развития ребёнка – детский сад № 14 «Рябинка» г.  Южно-Сахалинска</t>
  </si>
  <si>
    <t>МБДОУ детский сад № 15 «Берёзка» г. Южно-Сахалинска</t>
  </si>
  <si>
    <t>МБДОУ  детский сад общеразвивающего вида № 16 «Аленький цветочек» г. Южно-Сахалинска</t>
  </si>
  <si>
    <t>МАДОУ детский сад общеразвивающего вида № 17 «Огонёк» г. Южно-Сахалинска</t>
  </si>
  <si>
    <t>МБДОУ детский сад комбинированного вида № 18 «Гармония» г. Южно-Сахалинска</t>
  </si>
  <si>
    <t>МАДОУ детский сад комбинированного вида № 19 «Аленушка» г. Южно-Сахалинска</t>
  </si>
  <si>
    <t>МАДОУ  детский сад  общеразвивающего вида № 2 «Березка» г. Южно-Сахалинска</t>
  </si>
  <si>
    <t>МАДОУ детский сад № 20 «Красная шапочка» г. Южно-Сахалинска</t>
  </si>
  <si>
    <t>МБДОУ детский сад общеразвивающего вида № 21 «Кораблик» города Южно-Сахалинска</t>
  </si>
  <si>
    <t>МБДОУ детский сад общеразвивающего вида № 22 «Ивушка» г. Южно-Сахалинска</t>
  </si>
  <si>
    <t>МБДОУ детский сад № 23 «Гномик» г. Южно-Сахалинска</t>
  </si>
  <si>
    <t>МАДОУ детский сад общеразвивающего вида № 24 «Солнышко» г. Южно-Сахалинска</t>
  </si>
  <si>
    <t>МАДОУ детский сад общеразвивающего вида № 25 «Русалочка» г. Южно-Сахалинска</t>
  </si>
  <si>
    <t>МБДОУ № 26 детский сад «Островок» г. Южно-Сахалинска</t>
  </si>
  <si>
    <t>МАДОУ детский сад общеразвивающего вида № 27 «Зарничка» г. Южно-Сахалинска</t>
  </si>
  <si>
    <t>МБДОУ детский сад общеразвивающего вида № 28 «Матрешка» г. Южно-Сахалинска</t>
  </si>
  <si>
    <t>МБДОУ детский сад № 29 «Василёк» г. Южно-Сахалинска</t>
  </si>
  <si>
    <t>МАДОУ детский сад комбинированного вида № 3 «Золотой ключик» г. Южно-Сахалинска</t>
  </si>
  <si>
    <t>МАДОУ детский сад общеразвивающего вида № 30 «Улыбка» г. Южно-Сахалинска</t>
  </si>
  <si>
    <t>МАДОУ детский сад комбинированного вида № 31 «Аистенок» г. Южно-Сахалинска</t>
  </si>
  <si>
    <t>МБДОУ детский сад компенсирующего вида  № 32 «Буратино» г. Южно-Сахалинска</t>
  </si>
  <si>
    <t>МБДОУ детский сад № 33 «Дюймовочка» г. Южно-Сахалинска</t>
  </si>
  <si>
    <t>МАДОУ Детский сад № 34 «Искорка» с. Березняки</t>
  </si>
  <si>
    <t>МАДОУ детский сад общеразвивающего вида № 35 «Сказка» г. Южно-Сахалинска</t>
  </si>
  <si>
    <t>МАДОУ детский сад общеразвивающего вида № 36 «Мальвина» г. Южно-Сахалинска</t>
  </si>
  <si>
    <t>МБДОУ детский сад компенсирующего вида № 37 «Одуванчик» г. Южно-Сахалинска</t>
  </si>
  <si>
    <t>МАДОУ детский сад комбинированного вида № 38 «Лучик» г. Южно-Сахалинска</t>
  </si>
  <si>
    <t>МАДОУ детский сад общеразвивающего вида № 39 «Радуга» г. Южно-Сахалинска</t>
  </si>
  <si>
    <t>МАДОУ детский сад  общеразвивающего вида № 4 «Лебедушка» г. Южно-Сахалинска</t>
  </si>
  <si>
    <t>МБДОУ детский сад № 40 «Теремок» с. Синегорск</t>
  </si>
  <si>
    <t>МБДОУ детский сад присмотра и оздоровления  № 41 «Звездочка» г. Южно-Сахалинска</t>
  </si>
  <si>
    <t>МАДОУ  детский сад общеразвивающего вида № 42 «Черёмушки» г. Южно-Сахалинска</t>
  </si>
  <si>
    <t>МАДОУ детский сад общеразвивающего вида № 43 «Светлячок» г. Южно-Сахалинска</t>
  </si>
  <si>
    <t>МАДОУ Центр развития ребёнка – детский сад № 44 «Незабудка» г. Южно-Сахалинска</t>
  </si>
  <si>
    <t>МАДОУ № 45 детский сад «Семицветик» г. Южно-Сахалинска</t>
  </si>
  <si>
    <t>МАДОУ детский сад общеразвивающего вида № 46 «Жемчужина» г. Южно-Сахалинска</t>
  </si>
  <si>
    <t>МАОУ детский сад общеразвивающего вида № 47 «Ягодка» г. Южно-Сахалинска</t>
  </si>
  <si>
    <t>МАДОУ детский сад общеразвивающего вида № 48 «Малыш» г. Южно-Сахалинска</t>
  </si>
  <si>
    <t>МАДОУ детский сад общеразвивающего вида № 49 «Ласточка» г. Южно-Сахалинска</t>
  </si>
  <si>
    <t>МАДОУ  Центр развития ребёнка – детский сад № 5 «Полянка» г. Южно-Сахалинска</t>
  </si>
  <si>
    <t>МБДОУ детский сад общеразвивающего вида № 50 «Карусель» г. Южно-Сахалинска</t>
  </si>
  <si>
    <t>МБДОУ детский сад общеразвивающего вида № 54 «Белоснежка» г. Южно-Сахалинска</t>
  </si>
  <si>
    <t>МАДОУ детский сад общеразвивающего вида № 55 «Веснушка» г. Южно-Сахалинска</t>
  </si>
  <si>
    <t>МАДОУ детский сад № 57 «Бусинка» с. Дальнее</t>
  </si>
  <si>
    <t>МБДОУ детский сад № 58 «Ручеек» с. Дальнее</t>
  </si>
  <si>
    <t>МБДОУ детский сад компенсирующего вида № 6 г. Южно-Сахалинска</t>
  </si>
  <si>
    <t>МАДОУ  детский сад общеразвивающего вида № 8 «Журавлёнок» г. Южно-Сахалинска</t>
  </si>
  <si>
    <t>МАДОУ детский сад комбинированного вида № 9 «Чебурашка» г. Южно-Сахалинска</t>
  </si>
  <si>
    <t>МАДОУ детский сад комбинированного вида № 56 «Лукоморье» г. Южно-Сахалинска</t>
  </si>
  <si>
    <t>Количество карточек родителей на 15.11.2022</t>
  </si>
  <si>
    <t>Процент заполнения сведений о родителях</t>
  </si>
  <si>
    <t>Городской округ «Охинский»</t>
  </si>
  <si>
    <t>Д/с  № 1 им.Ю.А.Гагарина г.Анива</t>
  </si>
  <si>
    <t>Д/с № 2 «Колокольчик» с.Троицкое Анив.р-на</t>
  </si>
  <si>
    <t>Д/с  № 3 «Рябинка» г.Анива</t>
  </si>
  <si>
    <t>Д/с № 4 «Теремок» с.Новотроицкое Анив.р-на</t>
  </si>
  <si>
    <t>ДГ СОШ № 3 с.Огоньки Анив.р-на</t>
  </si>
  <si>
    <t>Д/с № 5 «Берёзка» с.Таранай Анив.р-на</t>
  </si>
  <si>
    <t>ДГ НОШ № 7" с. Успенское Анив.р-на</t>
  </si>
  <si>
    <t>Д/с № 6 «Радуга» с.Троицкое Анив.р-на</t>
  </si>
  <si>
    <t>Д/с №7 "Росинка" г.Анива</t>
  </si>
  <si>
    <t>Д/с № 9 "Зеленый остров" с.Новотроицкое</t>
  </si>
  <si>
    <t>ДГ СОШ №2 г.Анивы</t>
  </si>
  <si>
    <t>Д/с № 8 "Сказка" г.Анива</t>
  </si>
  <si>
    <t>Д/с № 1 «Светлячок» г. А-Сахалинский</t>
  </si>
  <si>
    <t>Д/с № 2 «Ромашка» г. А-Сахалинский</t>
  </si>
  <si>
    <t>Д/с № 3 «Теремок» г. А-Сахалинский</t>
  </si>
  <si>
    <t>ДГ ООШ с.Виахту  А-Сахал. р-на</t>
  </si>
  <si>
    <t>Д/с № 4 "Улыбка" г. А-Сахалинский</t>
  </si>
  <si>
    <t>Д/с «Дюймовочка" с.Стародубское Долин.р-на</t>
  </si>
  <si>
    <t>Д/с «Тополек» с.Покровка Долин.р-на</t>
  </si>
  <si>
    <t>Д/с "Улыбка" г.Долинск</t>
  </si>
  <si>
    <t>Д/с «Родничок» с.Быков Долин.р-на</t>
  </si>
  <si>
    <t>Д/с «Малыш» с.Углезаводск Долин.р-на</t>
  </si>
  <si>
    <t>Д/с «Росинка» с.Сокол Долин.р-на</t>
  </si>
  <si>
    <t>Д/с № 7 "Чебурашка" г.Долинск</t>
  </si>
  <si>
    <t>ДГ СОШ с. Советское Долин.р-на</t>
  </si>
  <si>
    <t>Д/с № 3 "Солнышко" г.Долинск</t>
  </si>
  <si>
    <t>Д/с № 2 "Сказка" г.Долинск</t>
  </si>
  <si>
    <t>ДГ СОШ с.Взморье" Долин.р-на</t>
  </si>
  <si>
    <t>Д/с № 1 «Сказка» г.Корсаков</t>
  </si>
  <si>
    <t>Д/с № 11 «Колокольчик» г.Корсаков</t>
  </si>
  <si>
    <t>Д/с № 14 «Родничок» с.Соловьёвка Корс.р-на</t>
  </si>
  <si>
    <t>Д/с  № 17 с.Озёрское Корс.р-на</t>
  </si>
  <si>
    <t>Д/с № 2 «Аленький цветочек» г.Корсаков</t>
  </si>
  <si>
    <t>Д/с № 23 «Золотой петушок» г.Корсаков</t>
  </si>
  <si>
    <t>Д/с № 25 «Золотая рыбка» г.Корсаков</t>
  </si>
  <si>
    <t>Д/с № 28 г.Корсаков</t>
  </si>
  <si>
    <t>Д/с № 3 «Ромашка» г.Корсаков</t>
  </si>
  <si>
    <t>Д/с № 30 «Кораблик» г.Корсаков</t>
  </si>
  <si>
    <t>Д/с «Тополек» с.Чапаево Корс.р-на</t>
  </si>
  <si>
    <t>Д/с  № 7 «Солнышко» г.Корсаков</t>
  </si>
  <si>
    <t>Д/с № 8 г.Корсаков</t>
  </si>
  <si>
    <t xml:space="preserve"> ДГ СОШ с.Новиково Корс.р-на</t>
  </si>
  <si>
    <t>Д/с № 12 «Теремок» г.Корсаков</t>
  </si>
  <si>
    <t>Д/с "Алёнушка" г.Курильска</t>
  </si>
  <si>
    <t>Д/с "Аленький цветочек" с.Буревесника Курил.р-на</t>
  </si>
  <si>
    <t>Д/с "Золотая рыбка" с.Рейдово Курил.р-на</t>
  </si>
  <si>
    <t>ДГ МБОУ СОШ с.Горячие Ключи Курил.р-на</t>
  </si>
  <si>
    <t>Д/с № 1 «Солнышко» г.Макарова</t>
  </si>
  <si>
    <t>ДГ МБОУ НОШ с.Поречье Макар.р-на</t>
  </si>
  <si>
    <t>ДГ ООШ с. Восточное Макар.р-на</t>
  </si>
  <si>
    <t>ДГ СОШ с. Новое Макар.р-на</t>
  </si>
  <si>
    <t>Д/с № 2  «Аленький цветочек» г.Макарова</t>
  </si>
  <si>
    <t>Д/с № 1 "Родничок" с.Горнозаводска Невел.р-на</t>
  </si>
  <si>
    <t>ДГ СОШ с.Шебунино Невел.р-на</t>
  </si>
  <si>
    <t>Д/с № 11 «Аленький цветочек» г.Невельска</t>
  </si>
  <si>
    <t>Д/с № 16 «Малышка» г.Невельска</t>
  </si>
  <si>
    <t>Д/с № 17 «Кораблик» г.Невельска</t>
  </si>
  <si>
    <t>Д/с № 2 «Рябинка» с.Горнозаводска Невел.р-на</t>
  </si>
  <si>
    <t>Д/с № 2 «Журавушка» г.Невельска</t>
  </si>
  <si>
    <t>Д/с № 4 «Золотая рыбка» г.Невельска</t>
  </si>
  <si>
    <t>Д/с № 5 "Солнышко" г.Невельска</t>
  </si>
  <si>
    <t>Д/с №1 "Светлячок" пгт.Ноглики</t>
  </si>
  <si>
    <t>Д/с № 11 "Сказка" пгт.Ноглики</t>
  </si>
  <si>
    <t>ДГ СОШ №1 п.Ноглики</t>
  </si>
  <si>
    <t>ДГ СОШ с.Ныш Ноглик.р-на</t>
  </si>
  <si>
    <t>ДГ СОШ с. Вал Ноглик.р-на</t>
  </si>
  <si>
    <t xml:space="preserve">Д/с  № 2 "Ромашка" пгт.Ноглики </t>
  </si>
  <si>
    <t>Д/с № 7 "Островок" пгт.Ноглики</t>
  </si>
  <si>
    <t>Д/с № 9 "Березка" пгт.Ноглики</t>
  </si>
  <si>
    <t>Д/с № 1 "Родничок" г.Охи</t>
  </si>
  <si>
    <t>Д/с № 10 "Золушка" г.Охи</t>
  </si>
  <si>
    <t>ДГ СШИ с.Некрасовка Охин.р-на</t>
  </si>
  <si>
    <t>Д/с № 2 "Солнышко" г.Охи</t>
  </si>
  <si>
    <t>Д/с № 20 "Снегурочка" г.Охи</t>
  </si>
  <si>
    <t>Д/с № 5 "Звездочка" г.Охи</t>
  </si>
  <si>
    <t>Д/с № 7 "Журавушка" г.Охи</t>
  </si>
  <si>
    <t>Д/с № 8 "Буратино" г.Охи</t>
  </si>
  <si>
    <t>ДГ СОШ с.Тунгор Охин.р-на</t>
  </si>
  <si>
    <t>Д/с № 1 "Дружные ребята" г.Поронайска</t>
  </si>
  <si>
    <t>Д/с № 12 "Аленушка" с.Восток Порон.р-на</t>
  </si>
  <si>
    <t>ДГ СОШ с.Тихменево Порон.р-на</t>
  </si>
  <si>
    <t>Д/с № 2 "Кораблик" г.Поронайска</t>
  </si>
  <si>
    <t>ДГ СОШ с. Малиновка Порон.р-на</t>
  </si>
  <si>
    <t>ДГ СОШ с.Гастелло Порон.р-на</t>
  </si>
  <si>
    <t>Д/с "Морячок" г.Поронайска</t>
  </si>
  <si>
    <t>Д/с № 4 "Ивушка" с.Леонидово Порон.р-на</t>
  </si>
  <si>
    <t>Д/с № 5 "Сказка" г.Поронайска</t>
  </si>
  <si>
    <t>Д/с № 7 «Дельфин» п.Вахрушев Порон.р-на</t>
  </si>
  <si>
    <t>Д/с № 8 г.Поронайска</t>
  </si>
  <si>
    <t>Д/с «Северянка» г.Северо-Курильска</t>
  </si>
  <si>
    <t xml:space="preserve">Д/с № 1 "Улыбка" пгт.Смирных  </t>
  </si>
  <si>
    <t>Д/с № 17 "Солнышко" пгт.Смирных</t>
  </si>
  <si>
    <t>ДГ СОШ с.Онор Смирн.р-на</t>
  </si>
  <si>
    <t>ДГ СОШ с.Первомайск Смирн.р-на</t>
  </si>
  <si>
    <t>ДГ СОШ с.Буюклы Смирн.р-на</t>
  </si>
  <si>
    <t>ДГ СОШ с. Победино</t>
  </si>
  <si>
    <t>Д/с № 4 "Звездочка" с.Победино Смирн.р-на</t>
  </si>
  <si>
    <t>Д/с " Островок" пгт.Смирных</t>
  </si>
  <si>
    <t>Д/с № 1 «Остров детства» с.Ильинское Томар.р-на</t>
  </si>
  <si>
    <t>ДГ СОШ с.Красногорск Томар.р-на</t>
  </si>
  <si>
    <t>ДГ СОШ с.Пензенское Томар.р-на</t>
  </si>
  <si>
    <t xml:space="preserve">Д/с № 3 "Малыш" г.Томари </t>
  </si>
  <si>
    <t>Д/с № 4 "Теремок" с.Красногорск Томар.р-на</t>
  </si>
  <si>
    <t xml:space="preserve">Д/с № 7 "Сказка" г.Томари </t>
  </si>
  <si>
    <t>Д/с № 1 пгт.Тымовское</t>
  </si>
  <si>
    <t>ДГ СОШ с.Кировское Тымов.р-на</t>
  </si>
  <si>
    <t>ДГ СОШ с.Арги-Паги Тымов.р-на</t>
  </si>
  <si>
    <t>Д/с с. Молодежное Тымов.р-на</t>
  </si>
  <si>
    <t>Д/с № 3 пгт.Тымовское</t>
  </si>
  <si>
    <t>ДГ НШ-д/с с.Красная Тымь Тымов.р-на</t>
  </si>
  <si>
    <t>ДГ СОШ №1 пгт. Тымовское</t>
  </si>
  <si>
    <t>Д/с № 5 пгт.Тымовское</t>
  </si>
  <si>
    <t>Д/с № 6 пгт.Тымовское</t>
  </si>
  <si>
    <t>Д/с с.Воскресеновка Тымов.р-на</t>
  </si>
  <si>
    <t>Д/с с.Ясное Тымов.р-на</t>
  </si>
  <si>
    <t>Д/с с.Адо-Тымово Тымов.р-на</t>
  </si>
  <si>
    <t>ДГ НШ-д/с с.Чир-Унвд Тымов.р-на</t>
  </si>
  <si>
    <t>Д/с № 1 г.Углегорск</t>
  </si>
  <si>
    <t>Д/с № 14 г.Шахтерска Угл.р-на</t>
  </si>
  <si>
    <t>Д/с № 15 г.Шахтерска Угл.р-на</t>
  </si>
  <si>
    <t>Д/с № 2 с.Краснополье Угл.р-на</t>
  </si>
  <si>
    <t>Д/с № 22 с.Бошняково Угл.р-на</t>
  </si>
  <si>
    <t>Д/с № 26 г.Углегорска</t>
  </si>
  <si>
    <t>Д/с № 27 г.Углегорска</t>
  </si>
  <si>
    <t>Д/с № 3 "Радуга" г.Углегорска</t>
  </si>
  <si>
    <t>ДГ СОШ с.Никольское Угл.р-на</t>
  </si>
  <si>
    <t>ДГ СОШ с.Лесогорское Угл.р-на</t>
  </si>
  <si>
    <t>Д/с № 7 г.Углегорска</t>
  </si>
  <si>
    <t>Д/с № 8 г.Шахтерск Угл.р-на</t>
  </si>
  <si>
    <t>ДГ СОШ с.Поречье Угл.р-на</t>
  </si>
  <si>
    <t xml:space="preserve">Д/с № 1 «Солнышко» г.Холмска </t>
  </si>
  <si>
    <t>ДГ ООШ с. Пионеры Холм.р-на</t>
  </si>
  <si>
    <t xml:space="preserve">Д/с № 2 "Сказка"  г.Холмска </t>
  </si>
  <si>
    <t xml:space="preserve">Д/с № 20 «Аленушка» г.Холмска </t>
  </si>
  <si>
    <t>Д/с № 28 "Рябинка" с.Чехов Холм.р-на</t>
  </si>
  <si>
    <t>Д/с № 3 "Родничок" с.Правда Холм.р-на</t>
  </si>
  <si>
    <t>Д/с № 32 «Ручеек» с.Костромское Холм.р-на</t>
  </si>
  <si>
    <t>Д/с № 39 «Петушок» с.Чапланово Холм.р-на</t>
  </si>
  <si>
    <t>Д/с № 4 "Маячок" с.Яблочное Холм.р-на</t>
  </si>
  <si>
    <t xml:space="preserve">Д/с «Золушка» г.Холмска </t>
  </si>
  <si>
    <t xml:space="preserve">Д/с №5 "Радуга" г.Холмска </t>
  </si>
  <si>
    <t xml:space="preserve">Д/с "Теремок" г.Холмска </t>
  </si>
  <si>
    <t xml:space="preserve">Д/с № 6 "Ромашка" г.Холмска </t>
  </si>
  <si>
    <t xml:space="preserve">Д/с № 7 "Улыбка г.Холмска </t>
  </si>
  <si>
    <t xml:space="preserve">Д/с № 8 «Золотой ключик» г.Холмска </t>
  </si>
  <si>
    <t xml:space="preserve">Д/с № 9 "Дружба" г.Холмска </t>
  </si>
  <si>
    <t>Д/с «Белочка» пгт.Ю-Курильска</t>
  </si>
  <si>
    <t>Д/с «Рыбка» пгт.Ю-Курильска</t>
  </si>
  <si>
    <t>Д/с "Аленка" пгт.Ю-Курильска</t>
  </si>
  <si>
    <t>Д/с "Ромашка" пгт.Ю-Курильска</t>
  </si>
  <si>
    <t>Д/с "Звездочка" пгт.Ю-Курильска</t>
  </si>
  <si>
    <t>Д/с "Солнышко" пгт.Ю-Курильска</t>
  </si>
  <si>
    <t>Д/с "Островок" пгт.Ю-Курильска</t>
  </si>
  <si>
    <t>ДГ СОШ с.Дубовое Ю-Кур.р-на</t>
  </si>
  <si>
    <t>Д/с № 1 «Загадка» г.Ю-Сах.</t>
  </si>
  <si>
    <t>Д/с № 10 «Росинка» г.Ю-Сах.</t>
  </si>
  <si>
    <t>Д/с № 11 «Ромашка» г.Ю-Сах.</t>
  </si>
  <si>
    <t>Д/с № 12 «Лесная сказка» г.Ю-Сах.</t>
  </si>
  <si>
    <t>Д/с № 13 «Колокольчик» г.Ю-Сах.</t>
  </si>
  <si>
    <t>Д/с № 14 «Рябинка» г.Ю-Сах.</t>
  </si>
  <si>
    <t>Д/с № 15 «Берёзка» г.Ю-Сах.</t>
  </si>
  <si>
    <t>Д/с № 16 «Аленький цветочек» г.Ю-Сах.</t>
  </si>
  <si>
    <t>Д/с № 17 «Огонёк» г.Ю-Сах.</t>
  </si>
  <si>
    <t>Д/с № 18 «Гармония» г.Ю-Сах.</t>
  </si>
  <si>
    <t>Д/с № 19 «Аленушка» г.Ю-Сах.</t>
  </si>
  <si>
    <t>Д/с № 2 «Березка» г.Ю-Сах.</t>
  </si>
  <si>
    <t>Д/с № 20 «Красная шапочка» г.Ю-Сах.</t>
  </si>
  <si>
    <t>Д/с № 21 «Кораблик» г.Ю-Сах.</t>
  </si>
  <si>
    <t>Д/с № 22 «Ивушка» г.Ю-Сах.</t>
  </si>
  <si>
    <t>Д/с № 23 «Гномик» г.Ю-Сах.</t>
  </si>
  <si>
    <t>Д/с № 24 «Солнышко» г.Ю-Сах.</t>
  </si>
  <si>
    <t>Д/с № 25 «Русалочка» г.Ю-Сах.</t>
  </si>
  <si>
    <t>Д/с № 26 «Островок» г.Ю-Сах.</t>
  </si>
  <si>
    <t>Д/с № 27 «Зарничка» г.Ю-Сах.</t>
  </si>
  <si>
    <t>Д/с № 28 «Матрешка» г.Ю-Сах.</t>
  </si>
  <si>
    <t>Д/с № 29 «Василёк» г.Ю-Сах.</t>
  </si>
  <si>
    <t>Д/с № 3 «Золотой ключик» г.Ю-Сах.</t>
  </si>
  <si>
    <t>Д/с № 30 «Улыбка» г.Ю-Сах.</t>
  </si>
  <si>
    <t>Д/с № 31 «Аистенок» г.Ю-Сах.</t>
  </si>
  <si>
    <t>Д/с № 32 «Буратино» г.Ю-Сах.</t>
  </si>
  <si>
    <t>Д/с № 33 «Дюймовочка» г.Ю-Сах.</t>
  </si>
  <si>
    <t>Д/с № 34 «Искорка» с.Березняки</t>
  </si>
  <si>
    <t>Д/с № 35 «Сказка» г.Ю-Сах.</t>
  </si>
  <si>
    <t>Д/с № 36 «Мальвина» г.Ю-Сах.</t>
  </si>
  <si>
    <t>Д/с № 37 «Одуванчик» г.Ю-Сах.</t>
  </si>
  <si>
    <t>Д/с № 38 «Лучик» г.Ю-Сах.</t>
  </si>
  <si>
    <t>Д/с № 39 «Радуга» г.Ю-Сах.</t>
  </si>
  <si>
    <t>Д/с № 4 «Лебедушка» г.Ю-Сах.</t>
  </si>
  <si>
    <t>Д/с № 40 «Теремок» с.Синегорск</t>
  </si>
  <si>
    <t>Д/с  № 41 «Звездочка» г.Ю-Сах.</t>
  </si>
  <si>
    <t>Д/с № 42 «Черёмушки» г.Ю-Сах.</t>
  </si>
  <si>
    <t>Д/с № 43 «Светлячок» г.Ю-Сах.</t>
  </si>
  <si>
    <t>Д/с № 44 «Незабудка» г.Ю-Сах.</t>
  </si>
  <si>
    <t>Д/с № 45 «Семицветик» г.Ю-Сах.</t>
  </si>
  <si>
    <t>Д/с № 46 «Жемчужина» г.Ю-Сах.</t>
  </si>
  <si>
    <t>Д/с № 47 «Ягодка» г.Ю-Сах.</t>
  </si>
  <si>
    <t>Д/с № 48 «Малыш» г.Ю-Сах.</t>
  </si>
  <si>
    <t>Д/с № 49 «Ласточка» г.Ю-Сах.</t>
  </si>
  <si>
    <t>Д/с № 5 «Полянка» г.Ю-Сах.</t>
  </si>
  <si>
    <t>Д/с № 50 «Карусель» г.Ю-Сах.</t>
  </si>
  <si>
    <t>Д/с № 54 «Белоснежка» г.Ю-Сах.</t>
  </si>
  <si>
    <t>Д/с № 55 «Веснушка» г.Ю-Сах.</t>
  </si>
  <si>
    <t>Д/с № 57 «Бусинка» с.Дальнее</t>
  </si>
  <si>
    <t>Д/с № 58 «Ручеек» с.Дальнее</t>
  </si>
  <si>
    <t>Д/с № 6 г.Ю-Сах.</t>
  </si>
  <si>
    <t>Д/с № 8 «Журавлёнок» г.Ю-Сах.</t>
  </si>
  <si>
    <t>Д/с № 9 «Чебурашка» г.Ю-Сах.</t>
  </si>
  <si>
    <t>Д/с № 56 «Лукоморье» г.Ю-Сах.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</si>
</sst>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2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</cellStyleXfs>
  <cellXfs count="57">
    <xf numFmtId="0" fontId="0" fillId="0" borderId="0" xfId="0"/>
    <xf numFmtId="0" fontId="20" fillId="0" borderId="0" xfId="0" applyFont="1"/>
    <xf numFmtId="0" fontId="21" fillId="33" borderId="11" xfId="0" applyFont="1" applyFill="1" applyBorder="1" applyAlignment="1">
      <alignment horizontal="center" vertical="center"/>
    </xf>
    <xf numFmtId="0" fontId="1" fillId="34" borderId="11" xfId="42" applyFill="1" applyBorder="1" applyAlignment="1">
      <alignment horizontal="left" vertical="center"/>
    </xf>
    <xf numFmtId="0" fontId="1" fillId="34" borderId="11" xfId="42" applyFill="1" applyBorder="1" applyAlignment="1">
      <alignment horizontal="left" vertical="center" wrapText="1"/>
    </xf>
    <xf numFmtId="0" fontId="1" fillId="34" borderId="11" xfId="42" applyFont="1" applyFill="1" applyBorder="1" applyAlignment="1">
      <alignment horizontal="left" vertical="center" wrapText="1"/>
    </xf>
    <xf numFmtId="3" fontId="16" fillId="36" borderId="11" xfId="0" applyNumberFormat="1" applyFont="1" applyFill="1" applyBorder="1" applyAlignment="1">
      <alignment horizontal="left" vertical="center"/>
    </xf>
    <xf numFmtId="3" fontId="16" fillId="36" borderId="11" xfId="0" applyNumberFormat="1" applyFont="1" applyFill="1" applyBorder="1" applyAlignment="1">
      <alignment horizontal="center" vertical="center"/>
    </xf>
    <xf numFmtId="3" fontId="16" fillId="36" borderId="11" xfId="0" applyNumberFormat="1" applyFont="1" applyFill="1" applyBorder="1" applyAlignment="1">
      <alignment horizontal="left" vertical="center" wrapText="1"/>
    </xf>
    <xf numFmtId="0" fontId="1" fillId="35" borderId="11" xfId="0" applyFont="1" applyFill="1" applyBorder="1" applyAlignment="1">
      <alignment horizontal="center" vertical="center"/>
    </xf>
    <xf numFmtId="0" fontId="1" fillId="34" borderId="11" xfId="42" applyFont="1" applyFill="1" applyBorder="1" applyAlignment="1">
      <alignment horizontal="left" vertical="center"/>
    </xf>
    <xf numFmtId="3" fontId="18" fillId="35" borderId="11" xfId="43" applyNumberFormat="1" applyFont="1" applyFill="1" applyBorder="1" applyAlignment="1">
      <alignment horizontal="center" vertical="center"/>
    </xf>
    <xf numFmtId="0" fontId="1" fillId="35" borderId="11" xfId="0" applyFont="1" applyFill="1" applyBorder="1" applyAlignment="1">
      <alignment horizontal="center" vertical="center" wrapText="1"/>
    </xf>
    <xf numFmtId="0" fontId="1" fillId="0" borderId="0" xfId="0" applyFont="1"/>
    <xf numFmtId="0" fontId="16" fillId="38" borderId="11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3" fontId="16" fillId="36" borderId="11" xfId="0" applyNumberFormat="1" applyFont="1" applyFill="1" applyBorder="1" applyAlignment="1">
      <alignment horizontal="center" vertical="center" wrapText="1"/>
    </xf>
    <xf numFmtId="0" fontId="1" fillId="39" borderId="11" xfId="42" applyFill="1" applyBorder="1" applyAlignment="1">
      <alignment horizontal="center" vertical="center" wrapText="1"/>
    </xf>
    <xf numFmtId="0" fontId="1" fillId="39" borderId="11" xfId="42" applyFont="1" applyFill="1" applyBorder="1" applyAlignment="1">
      <alignment horizontal="center" vertical="center" wrapText="1"/>
    </xf>
    <xf numFmtId="0" fontId="18" fillId="39" borderId="11" xfId="42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3" fontId="1" fillId="34" borderId="11" xfId="42" applyNumberFormat="1" applyFill="1" applyBorder="1" applyAlignment="1">
      <alignment horizontal="center" vertical="center" wrapText="1"/>
    </xf>
    <xf numFmtId="3" fontId="1" fillId="39" borderId="11" xfId="42" applyNumberFormat="1" applyFont="1" applyFill="1" applyBorder="1" applyAlignment="1">
      <alignment horizontal="center" vertical="center" wrapText="1"/>
    </xf>
    <xf numFmtId="3" fontId="1" fillId="39" borderId="11" xfId="42" applyNumberFormat="1" applyFill="1" applyBorder="1" applyAlignment="1">
      <alignment horizontal="center" vertical="center" wrapText="1"/>
    </xf>
    <xf numFmtId="3" fontId="18" fillId="39" borderId="11" xfId="42" applyNumberFormat="1" applyFont="1" applyFill="1" applyBorder="1" applyAlignment="1">
      <alignment horizontal="center" vertical="center" wrapText="1"/>
    </xf>
    <xf numFmtId="3" fontId="1" fillId="39" borderId="11" xfId="0" applyNumberFormat="1" applyFont="1" applyFill="1" applyBorder="1" applyAlignment="1">
      <alignment horizontal="center" vertical="center" wrapText="1"/>
    </xf>
    <xf numFmtId="0" fontId="1" fillId="39" borderId="11" xfId="42" applyNumberFormat="1" applyFont="1" applyFill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" fillId="39" borderId="11" xfId="42" applyNumberFormat="1" applyFill="1" applyBorder="1" applyAlignment="1">
      <alignment horizontal="center" vertical="center" wrapText="1"/>
    </xf>
    <xf numFmtId="49" fontId="22" fillId="0" borderId="11" xfId="43" applyNumberFormat="1" applyFont="1" applyFill="1" applyBorder="1" applyAlignment="1" applyProtection="1">
      <alignment horizontal="left" vertical="center" wrapText="1"/>
      <protection locked="0"/>
    </xf>
    <xf numFmtId="3" fontId="1" fillId="34" borderId="11" xfId="42" applyNumberFormat="1" applyFont="1" applyFill="1" applyBorder="1" applyAlignment="1">
      <alignment horizontal="center" vertical="center" wrapText="1"/>
    </xf>
    <xf numFmtId="49" fontId="22" fillId="40" borderId="11" xfId="43" applyNumberFormat="1" applyFont="1" applyFill="1" applyBorder="1" applyAlignment="1" applyProtection="1">
      <alignment horizontal="left" vertical="center" wrapText="1"/>
      <protection locked="0"/>
    </xf>
    <xf numFmtId="0" fontId="23" fillId="41" borderId="10" xfId="0" applyNumberFormat="1" applyFont="1" applyFill="1" applyBorder="1" applyAlignment="1">
      <alignment horizontal="left" vertical="center"/>
    </xf>
    <xf numFmtId="0" fontId="23" fillId="42" borderId="12" xfId="0" applyNumberFormat="1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left" vertical="center" wrapText="1"/>
    </xf>
    <xf numFmtId="0" fontId="23" fillId="43" borderId="10" xfId="0" applyNumberFormat="1" applyFont="1" applyFill="1" applyBorder="1" applyAlignment="1">
      <alignment horizontal="center" vertical="center" wrapText="1"/>
    </xf>
    <xf numFmtId="3" fontId="23" fillId="41" borderId="10" xfId="0" applyNumberFormat="1" applyFont="1" applyFill="1" applyBorder="1" applyAlignment="1">
      <alignment horizontal="center" vertical="center" wrapText="1"/>
    </xf>
    <xf numFmtId="3" fontId="23" fillId="43" borderId="10" xfId="0" applyNumberFormat="1" applyFont="1" applyFill="1" applyBorder="1" applyAlignment="1">
      <alignment horizontal="center" vertical="center" wrapText="1"/>
    </xf>
    <xf numFmtId="0" fontId="23" fillId="0" borderId="0" xfId="0" applyNumberFormat="1" applyFont="1"/>
    <xf numFmtId="3" fontId="25" fillId="27" borderId="10" xfId="0" applyNumberFormat="1" applyFont="1" applyFill="1" applyBorder="1" applyAlignment="1">
      <alignment horizontal="left" vertical="center"/>
    </xf>
    <xf numFmtId="3" fontId="25" fillId="27" borderId="10" xfId="0" applyNumberFormat="1" applyFont="1" applyFill="1" applyBorder="1" applyAlignment="1">
      <alignment horizontal="center" vertical="center"/>
    </xf>
    <xf numFmtId="3" fontId="25" fillId="27" borderId="10" xfId="0" applyNumberFormat="1" applyFont="1" applyFill="1" applyBorder="1" applyAlignment="1">
      <alignment horizontal="left" vertical="center" wrapText="1"/>
    </xf>
    <xf numFmtId="3" fontId="25" fillId="27" borderId="10" xfId="0" applyNumberFormat="1" applyFont="1" applyFill="1" applyBorder="1" applyAlignment="1">
      <alignment horizontal="center" vertical="center" wrapText="1"/>
    </xf>
    <xf numFmtId="3" fontId="23" fillId="43" borderId="10" xfId="0" applyNumberFormat="1" applyFont="1" applyFill="1" applyBorder="1" applyAlignment="1">
      <alignment horizontal="center" vertical="center"/>
    </xf>
    <xf numFmtId="0" fontId="23" fillId="42" borderId="10" xfId="0" applyNumberFormat="1" applyFont="1" applyFill="1" applyBorder="1" applyAlignment="1">
      <alignment horizontal="center" vertical="center"/>
    </xf>
    <xf numFmtId="49" fontId="22" fillId="39" borderId="11" xfId="43" applyNumberFormat="1" applyFont="1" applyFill="1" applyBorder="1" applyAlignment="1" applyProtection="1">
      <alignment horizontal="left" vertical="center" wrapText="1"/>
      <protection locked="0"/>
    </xf>
    <xf numFmtId="0" fontId="0" fillId="35" borderId="11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vertical="center"/>
    </xf>
    <xf numFmtId="3" fontId="27" fillId="0" borderId="16" xfId="0" applyNumberFormat="1" applyFont="1" applyBorder="1" applyAlignment="1">
      <alignment horizontal="center" vertical="center"/>
    </xf>
    <xf numFmtId="0" fontId="23" fillId="42" borderId="17" xfId="0" applyNumberFormat="1" applyFont="1" applyFill="1" applyBorder="1" applyAlignment="1">
      <alignment horizontal="center" vertical="center"/>
    </xf>
    <xf numFmtId="0" fontId="23" fillId="43" borderId="18" xfId="0" applyNumberFormat="1" applyFont="1" applyFill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49" fontId="24" fillId="40" borderId="10" xfId="0" applyNumberFormat="1" applyFont="1" applyFill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Лист2!$B$4:$B$21</c:f>
              <c:strCache>
                <c:ptCount val="18"/>
                <c:pt idx="0">
                  <c:v>Поронайский городской округ</c:v>
                </c:pt>
                <c:pt idx="1">
                  <c:v>Городской округ Ногликский</c:v>
                </c:pt>
                <c:pt idx="2">
                  <c:v>Макаровский городской округ</c:v>
                </c:pt>
                <c:pt idx="3">
                  <c:v>Городской округ «Охинский»</c:v>
                </c:pt>
                <c:pt idx="4">
                  <c:v>Анивский городской округ</c:v>
                </c:pt>
                <c:pt idx="5">
                  <c:v>Курильский городской округ</c:v>
                </c:pt>
                <c:pt idx="6">
                  <c:v>Тымовский городской округ</c:v>
                </c:pt>
                <c:pt idx="7">
                  <c:v>Южно-Курильский городской округ</c:v>
                </c:pt>
                <c:pt idx="8">
                  <c:v>Городской округ Долинский</c:v>
                </c:pt>
                <c:pt idx="9">
                  <c:v>Томаринский городской округ</c:v>
                </c:pt>
                <c:pt idx="10">
                  <c:v>Городской округ «город Южно-Сахалинск»</c:v>
                </c:pt>
                <c:pt idx="11">
                  <c:v>Северо-Курильский городской округ</c:v>
                </c:pt>
                <c:pt idx="12">
                  <c:v>Невельский городской округ</c:v>
                </c:pt>
                <c:pt idx="13">
                  <c:v>Городской округ «Смирныховский»</c:v>
                </c:pt>
                <c:pt idx="14">
                  <c:v>Городской округ "Александровск-Сахалинский"</c:v>
                </c:pt>
                <c:pt idx="15">
                  <c:v>Холмский городской округ</c:v>
                </c:pt>
                <c:pt idx="16">
                  <c:v>Корсаковский городской округ</c:v>
                </c:pt>
                <c:pt idx="17">
                  <c:v>Углегорский городской округ</c:v>
                </c:pt>
              </c:strCache>
            </c:strRef>
          </c:cat>
          <c:val>
            <c:numRef>
              <c:f>Лист2!$C$4:$C$21</c:f>
              <c:numCache>
                <c:formatCode>#,##0</c:formatCode>
                <c:ptCount val="18"/>
                <c:pt idx="0">
                  <c:v>64.081408140814077</c:v>
                </c:pt>
                <c:pt idx="1">
                  <c:v>62.442660550458719</c:v>
                </c:pt>
                <c:pt idx="2">
                  <c:v>62.421383647798741</c:v>
                </c:pt>
                <c:pt idx="3">
                  <c:v>60.085378868729983</c:v>
                </c:pt>
                <c:pt idx="4">
                  <c:v>59.77879481311976</c:v>
                </c:pt>
                <c:pt idx="5">
                  <c:v>56.52337858220212</c:v>
                </c:pt>
                <c:pt idx="6">
                  <c:v>57.196969696969688</c:v>
                </c:pt>
                <c:pt idx="7">
                  <c:v>52.469725940089234</c:v>
                </c:pt>
                <c:pt idx="8">
                  <c:v>50.805226374962018</c:v>
                </c:pt>
                <c:pt idx="9">
                  <c:v>50.830258302583026</c:v>
                </c:pt>
                <c:pt idx="10">
                  <c:v>47.150657967839742</c:v>
                </c:pt>
                <c:pt idx="11">
                  <c:v>46.810207336523121</c:v>
                </c:pt>
                <c:pt idx="12">
                  <c:v>44.828489133280961</c:v>
                </c:pt>
                <c:pt idx="13">
                  <c:v>44.437367303609335</c:v>
                </c:pt>
                <c:pt idx="14">
                  <c:v>39.613970588235297</c:v>
                </c:pt>
                <c:pt idx="15">
                  <c:v>41.076009180504926</c:v>
                </c:pt>
                <c:pt idx="16">
                  <c:v>39.400701306981198</c:v>
                </c:pt>
                <c:pt idx="17">
                  <c:v>38.286713286713287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7-4235-8A5F-C04F8E2A00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5854400"/>
        <c:axId val="515852736"/>
      </c:barChart>
      <c:catAx>
        <c:axId val="51585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852736"/>
        <c:crosses val="autoZero"/>
        <c:auto val="1"/>
        <c:lblAlgn val="ctr"/>
        <c:lblOffset val="100"/>
        <c:noMultiLvlLbl val="0"/>
      </c:catAx>
      <c:valAx>
        <c:axId val="515852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58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19746</xdr:colOff>
      <xdr:row>23</xdr:row>
      <xdr:rowOff>127774</xdr:rowOff>
    </xdr:from>
    <xdr:to>
      <xdr:col>4</xdr:col>
      <xdr:colOff>104543</xdr:colOff>
      <xdr:row>51</xdr:row>
      <xdr:rowOff>58080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="77" zoomScaleNormal="77" workbookViewId="0">
      <pane ySplit="2" topLeftCell="A3" activePane="bottomLeft" state="frozen"/>
      <selection pane="bottomLeft" activeCell="K12" sqref="K12"/>
    </sheetView>
  </sheetViews>
  <sheetFormatPr defaultRowHeight="15" x14ac:dyDescent="0.25"/>
  <cols>
    <col min="1" max="1" width="33.7109375" style="13" customWidth="1"/>
    <col min="2" max="2" width="5.85546875" style="13" customWidth="1"/>
    <col min="3" max="3" width="34.5703125" style="13" customWidth="1"/>
    <col min="4" max="4" width="34.5703125" style="13" hidden="1" customWidth="1"/>
    <col min="5" max="6" width="12.7109375" customWidth="1"/>
    <col min="19" max="19" width="14.28515625" customWidth="1"/>
  </cols>
  <sheetData>
    <row r="1" spans="1:19" x14ac:dyDescent="0.25">
      <c r="A1" s="1"/>
      <c r="B1" s="1"/>
      <c r="C1" s="1"/>
      <c r="D1" s="1"/>
    </row>
    <row r="2" spans="1:19" ht="120" x14ac:dyDescent="0.25">
      <c r="A2" s="2" t="s">
        <v>0</v>
      </c>
      <c r="B2" s="2"/>
      <c r="C2" s="2" t="s">
        <v>1</v>
      </c>
      <c r="D2" s="2"/>
      <c r="E2" s="15" t="s">
        <v>243</v>
      </c>
      <c r="F2" s="14" t="s">
        <v>34</v>
      </c>
      <c r="G2" s="15" t="s">
        <v>21</v>
      </c>
      <c r="H2" s="14" t="s">
        <v>22</v>
      </c>
      <c r="I2" s="15" t="s">
        <v>23</v>
      </c>
      <c r="J2" s="14" t="s">
        <v>24</v>
      </c>
      <c r="K2" s="15" t="s">
        <v>26</v>
      </c>
      <c r="L2" s="14" t="s">
        <v>25</v>
      </c>
      <c r="M2" s="15" t="s">
        <v>27</v>
      </c>
      <c r="N2" s="14" t="s">
        <v>28</v>
      </c>
      <c r="O2" s="15" t="s">
        <v>29</v>
      </c>
      <c r="P2" s="14" t="s">
        <v>30</v>
      </c>
      <c r="Q2" s="15" t="s">
        <v>31</v>
      </c>
      <c r="R2" s="14" t="s">
        <v>32</v>
      </c>
      <c r="S2" s="14" t="s">
        <v>33</v>
      </c>
    </row>
    <row r="3" spans="1:19" s="38" customFormat="1" ht="30" x14ac:dyDescent="0.25">
      <c r="A3" s="32" t="s">
        <v>2</v>
      </c>
      <c r="B3" s="33">
        <v>1</v>
      </c>
      <c r="C3" s="34" t="s">
        <v>35</v>
      </c>
      <c r="D3" s="29" t="s">
        <v>246</v>
      </c>
      <c r="E3" s="35">
        <v>263</v>
      </c>
      <c r="F3" s="35">
        <v>280</v>
      </c>
      <c r="G3" s="35">
        <v>230</v>
      </c>
      <c r="H3" s="36">
        <f t="shared" ref="H3:H13" si="0">G3*100/F3</f>
        <v>82.142857142857139</v>
      </c>
      <c r="I3" s="37">
        <v>280</v>
      </c>
      <c r="J3" s="36">
        <f t="shared" ref="J3:J13" si="1">I3*100/F3</f>
        <v>100</v>
      </c>
      <c r="K3" s="37">
        <v>280</v>
      </c>
      <c r="L3" s="36">
        <f t="shared" ref="L3:L13" si="2">K3*100/F3</f>
        <v>100</v>
      </c>
      <c r="M3" s="37">
        <v>161</v>
      </c>
      <c r="N3" s="36">
        <f t="shared" ref="N3:N13" si="3">M3*100/F3</f>
        <v>57.5</v>
      </c>
      <c r="O3" s="37">
        <v>191</v>
      </c>
      <c r="P3" s="36">
        <f t="shared" ref="P3:P13" si="4">O3*100/F3</f>
        <v>68.214285714285708</v>
      </c>
      <c r="Q3" s="37">
        <v>205</v>
      </c>
      <c r="R3" s="36">
        <f t="shared" ref="R3:R13" si="5">Q3*100/F3</f>
        <v>73.214285714285708</v>
      </c>
      <c r="S3" s="36">
        <f t="shared" ref="S3:S32" si="6">AVERAGE(H3, J3, L3, N3, P3, R3)</f>
        <v>80.178571428571431</v>
      </c>
    </row>
    <row r="4" spans="1:19" s="38" customFormat="1" ht="30" x14ac:dyDescent="0.25">
      <c r="A4" s="32" t="s">
        <v>2</v>
      </c>
      <c r="B4" s="33">
        <v>2</v>
      </c>
      <c r="C4" s="34" t="s">
        <v>36</v>
      </c>
      <c r="D4" s="29" t="s">
        <v>247</v>
      </c>
      <c r="E4" s="35">
        <v>164</v>
      </c>
      <c r="F4" s="35">
        <v>170</v>
      </c>
      <c r="G4" s="35">
        <v>86</v>
      </c>
      <c r="H4" s="36">
        <f t="shared" si="0"/>
        <v>50.588235294117645</v>
      </c>
      <c r="I4" s="37">
        <v>170</v>
      </c>
      <c r="J4" s="36">
        <f t="shared" si="1"/>
        <v>100</v>
      </c>
      <c r="K4" s="37">
        <v>170</v>
      </c>
      <c r="L4" s="36">
        <f t="shared" si="2"/>
        <v>100</v>
      </c>
      <c r="M4" s="37">
        <v>52</v>
      </c>
      <c r="N4" s="36">
        <f t="shared" si="3"/>
        <v>30.588235294117649</v>
      </c>
      <c r="O4" s="37">
        <v>32</v>
      </c>
      <c r="P4" s="36">
        <f t="shared" si="4"/>
        <v>18.823529411764707</v>
      </c>
      <c r="Q4" s="37">
        <v>62</v>
      </c>
      <c r="R4" s="36">
        <f t="shared" si="5"/>
        <v>36.470588235294116</v>
      </c>
      <c r="S4" s="36">
        <f t="shared" si="6"/>
        <v>56.078431372549026</v>
      </c>
    </row>
    <row r="5" spans="1:19" s="38" customFormat="1" ht="30" x14ac:dyDescent="0.25">
      <c r="A5" s="32" t="s">
        <v>2</v>
      </c>
      <c r="B5" s="33">
        <v>3</v>
      </c>
      <c r="C5" s="34" t="s">
        <v>37</v>
      </c>
      <c r="D5" s="29" t="s">
        <v>248</v>
      </c>
      <c r="E5" s="35">
        <v>245</v>
      </c>
      <c r="F5" s="35">
        <v>266</v>
      </c>
      <c r="G5" s="35">
        <v>65</v>
      </c>
      <c r="H5" s="36">
        <f t="shared" si="0"/>
        <v>24.436090225563909</v>
      </c>
      <c r="I5" s="37">
        <v>266</v>
      </c>
      <c r="J5" s="36">
        <f t="shared" si="1"/>
        <v>100</v>
      </c>
      <c r="K5" s="37">
        <v>266</v>
      </c>
      <c r="L5" s="36">
        <f t="shared" si="2"/>
        <v>100</v>
      </c>
      <c r="M5" s="37">
        <v>29</v>
      </c>
      <c r="N5" s="36">
        <f t="shared" si="3"/>
        <v>10.902255639097744</v>
      </c>
      <c r="O5" s="37">
        <v>13</v>
      </c>
      <c r="P5" s="36">
        <f t="shared" si="4"/>
        <v>4.8872180451127818</v>
      </c>
      <c r="Q5" s="37">
        <v>44</v>
      </c>
      <c r="R5" s="36">
        <f t="shared" si="5"/>
        <v>16.541353383458645</v>
      </c>
      <c r="S5" s="36">
        <f t="shared" si="6"/>
        <v>42.794486215538846</v>
      </c>
    </row>
    <row r="6" spans="1:19" s="38" customFormat="1" ht="30" x14ac:dyDescent="0.25">
      <c r="A6" s="32" t="s">
        <v>2</v>
      </c>
      <c r="B6" s="33">
        <v>4</v>
      </c>
      <c r="C6" s="34" t="s">
        <v>38</v>
      </c>
      <c r="D6" s="29" t="s">
        <v>249</v>
      </c>
      <c r="E6" s="35">
        <v>68</v>
      </c>
      <c r="F6" s="35">
        <v>73</v>
      </c>
      <c r="G6" s="35">
        <v>29</v>
      </c>
      <c r="H6" s="36">
        <f t="shared" si="0"/>
        <v>39.726027397260275</v>
      </c>
      <c r="I6" s="37">
        <v>73</v>
      </c>
      <c r="J6" s="36">
        <f t="shared" si="1"/>
        <v>100</v>
      </c>
      <c r="K6" s="37">
        <v>73</v>
      </c>
      <c r="L6" s="36">
        <f t="shared" si="2"/>
        <v>100</v>
      </c>
      <c r="M6" s="37">
        <v>2</v>
      </c>
      <c r="N6" s="36">
        <f t="shared" si="3"/>
        <v>2.7397260273972601</v>
      </c>
      <c r="O6" s="37">
        <v>6</v>
      </c>
      <c r="P6" s="36">
        <f t="shared" si="4"/>
        <v>8.2191780821917817</v>
      </c>
      <c r="Q6" s="37">
        <v>6</v>
      </c>
      <c r="R6" s="36">
        <f t="shared" si="5"/>
        <v>8.2191780821917817</v>
      </c>
      <c r="S6" s="36">
        <f t="shared" si="6"/>
        <v>43.150684931506852</v>
      </c>
    </row>
    <row r="7" spans="1:19" s="38" customFormat="1" ht="30" x14ac:dyDescent="0.25">
      <c r="A7" s="32" t="s">
        <v>2</v>
      </c>
      <c r="B7" s="33">
        <v>5</v>
      </c>
      <c r="C7" s="34" t="s">
        <v>39</v>
      </c>
      <c r="D7" s="29" t="s">
        <v>250</v>
      </c>
      <c r="E7" s="35">
        <v>41</v>
      </c>
      <c r="F7" s="35">
        <v>58</v>
      </c>
      <c r="G7" s="35">
        <v>13</v>
      </c>
      <c r="H7" s="36">
        <f t="shared" si="0"/>
        <v>22.413793103448278</v>
      </c>
      <c r="I7" s="37">
        <v>58</v>
      </c>
      <c r="J7" s="36">
        <f t="shared" si="1"/>
        <v>100</v>
      </c>
      <c r="K7" s="37">
        <v>58</v>
      </c>
      <c r="L7" s="36">
        <f t="shared" si="2"/>
        <v>100</v>
      </c>
      <c r="M7" s="37">
        <v>31</v>
      </c>
      <c r="N7" s="36">
        <f t="shared" si="3"/>
        <v>53.448275862068968</v>
      </c>
      <c r="O7" s="37">
        <v>0</v>
      </c>
      <c r="P7" s="36">
        <f t="shared" si="4"/>
        <v>0</v>
      </c>
      <c r="Q7" s="37">
        <v>0</v>
      </c>
      <c r="R7" s="36">
        <f t="shared" si="5"/>
        <v>0</v>
      </c>
      <c r="S7" s="36">
        <f t="shared" si="6"/>
        <v>45.977011494252878</v>
      </c>
    </row>
    <row r="8" spans="1:19" s="38" customFormat="1" ht="30" x14ac:dyDescent="0.25">
      <c r="A8" s="32" t="s">
        <v>2</v>
      </c>
      <c r="B8" s="33">
        <v>6</v>
      </c>
      <c r="C8" s="34" t="s">
        <v>40</v>
      </c>
      <c r="D8" s="29" t="s">
        <v>251</v>
      </c>
      <c r="E8" s="35">
        <v>35</v>
      </c>
      <c r="F8" s="35">
        <v>39</v>
      </c>
      <c r="G8" s="35">
        <v>9</v>
      </c>
      <c r="H8" s="36">
        <f t="shared" si="0"/>
        <v>23.076923076923077</v>
      </c>
      <c r="I8" s="37">
        <v>39</v>
      </c>
      <c r="J8" s="36">
        <f t="shared" si="1"/>
        <v>100</v>
      </c>
      <c r="K8" s="37">
        <v>39</v>
      </c>
      <c r="L8" s="36">
        <f t="shared" si="2"/>
        <v>100</v>
      </c>
      <c r="M8" s="37">
        <v>5</v>
      </c>
      <c r="N8" s="36">
        <f t="shared" si="3"/>
        <v>12.820512820512821</v>
      </c>
      <c r="O8" s="37">
        <v>2</v>
      </c>
      <c r="P8" s="36">
        <f t="shared" si="4"/>
        <v>5.1282051282051286</v>
      </c>
      <c r="Q8" s="37">
        <v>5</v>
      </c>
      <c r="R8" s="36">
        <f t="shared" si="5"/>
        <v>12.820512820512821</v>
      </c>
      <c r="S8" s="36">
        <f t="shared" si="6"/>
        <v>42.307692307692314</v>
      </c>
    </row>
    <row r="9" spans="1:19" s="38" customFormat="1" ht="30" x14ac:dyDescent="0.25">
      <c r="A9" s="32" t="s">
        <v>2</v>
      </c>
      <c r="B9" s="33">
        <v>7</v>
      </c>
      <c r="C9" s="34" t="s">
        <v>41</v>
      </c>
      <c r="D9" s="29" t="s">
        <v>252</v>
      </c>
      <c r="E9" s="35">
        <v>23</v>
      </c>
      <c r="F9" s="35">
        <v>32</v>
      </c>
      <c r="G9" s="35">
        <v>4</v>
      </c>
      <c r="H9" s="36">
        <f t="shared" si="0"/>
        <v>12.5</v>
      </c>
      <c r="I9" s="37">
        <v>32</v>
      </c>
      <c r="J9" s="36">
        <f t="shared" si="1"/>
        <v>100</v>
      </c>
      <c r="K9" s="37">
        <v>32</v>
      </c>
      <c r="L9" s="36">
        <f t="shared" si="2"/>
        <v>100</v>
      </c>
      <c r="M9" s="37">
        <v>8</v>
      </c>
      <c r="N9" s="36">
        <f t="shared" si="3"/>
        <v>25</v>
      </c>
      <c r="O9" s="37">
        <v>9</v>
      </c>
      <c r="P9" s="36">
        <f t="shared" si="4"/>
        <v>28.125</v>
      </c>
      <c r="Q9" s="37">
        <v>10</v>
      </c>
      <c r="R9" s="36">
        <f t="shared" si="5"/>
        <v>31.25</v>
      </c>
      <c r="S9" s="36">
        <f t="shared" si="6"/>
        <v>49.479166666666664</v>
      </c>
    </row>
    <row r="10" spans="1:19" s="38" customFormat="1" ht="30" x14ac:dyDescent="0.25">
      <c r="A10" s="32" t="s">
        <v>2</v>
      </c>
      <c r="B10" s="33">
        <v>8</v>
      </c>
      <c r="C10" s="34" t="s">
        <v>42</v>
      </c>
      <c r="D10" s="29" t="s">
        <v>253</v>
      </c>
      <c r="E10" s="35">
        <v>316</v>
      </c>
      <c r="F10" s="35">
        <v>329</v>
      </c>
      <c r="G10" s="35">
        <v>29</v>
      </c>
      <c r="H10" s="36">
        <f t="shared" si="0"/>
        <v>8.8145896656534948</v>
      </c>
      <c r="I10" s="37">
        <v>329</v>
      </c>
      <c r="J10" s="36">
        <f t="shared" si="1"/>
        <v>100</v>
      </c>
      <c r="K10" s="37">
        <v>329</v>
      </c>
      <c r="L10" s="36">
        <f t="shared" si="2"/>
        <v>100</v>
      </c>
      <c r="M10" s="37">
        <v>9</v>
      </c>
      <c r="N10" s="36">
        <f t="shared" si="3"/>
        <v>2.735562310030395</v>
      </c>
      <c r="O10" s="37">
        <v>9</v>
      </c>
      <c r="P10" s="36">
        <f t="shared" si="4"/>
        <v>2.735562310030395</v>
      </c>
      <c r="Q10" s="37">
        <v>14</v>
      </c>
      <c r="R10" s="36">
        <f t="shared" si="5"/>
        <v>4.2553191489361701</v>
      </c>
      <c r="S10" s="36">
        <f t="shared" si="6"/>
        <v>36.423505572441741</v>
      </c>
    </row>
    <row r="11" spans="1:19" s="38" customFormat="1" ht="21" customHeight="1" x14ac:dyDescent="0.25">
      <c r="A11" s="32" t="s">
        <v>2</v>
      </c>
      <c r="B11" s="33">
        <v>9</v>
      </c>
      <c r="C11" s="53" t="s">
        <v>43</v>
      </c>
      <c r="D11" s="29" t="s">
        <v>254</v>
      </c>
      <c r="E11" s="35">
        <v>378</v>
      </c>
      <c r="F11" s="35">
        <v>414</v>
      </c>
      <c r="G11" s="35">
        <v>394</v>
      </c>
      <c r="H11" s="36">
        <f t="shared" si="0"/>
        <v>95.169082125603865</v>
      </c>
      <c r="I11" s="37">
        <v>414</v>
      </c>
      <c r="J11" s="36">
        <f t="shared" si="1"/>
        <v>100</v>
      </c>
      <c r="K11" s="37">
        <v>414</v>
      </c>
      <c r="L11" s="36">
        <f t="shared" si="2"/>
        <v>100</v>
      </c>
      <c r="M11" s="37">
        <v>382</v>
      </c>
      <c r="N11" s="36">
        <f t="shared" si="3"/>
        <v>92.270531400966178</v>
      </c>
      <c r="O11" s="37">
        <v>373</v>
      </c>
      <c r="P11" s="36">
        <f t="shared" si="4"/>
        <v>90.096618357487927</v>
      </c>
      <c r="Q11" s="37">
        <v>381</v>
      </c>
      <c r="R11" s="36">
        <f t="shared" si="5"/>
        <v>92.028985507246375</v>
      </c>
      <c r="S11" s="36">
        <f t="shared" si="6"/>
        <v>94.927536231884062</v>
      </c>
    </row>
    <row r="12" spans="1:19" s="38" customFormat="1" ht="30" x14ac:dyDescent="0.25">
      <c r="A12" s="32" t="s">
        <v>2</v>
      </c>
      <c r="B12" s="51">
        <v>10</v>
      </c>
      <c r="C12" s="55" t="s">
        <v>44</v>
      </c>
      <c r="D12" s="29" t="s">
        <v>255</v>
      </c>
      <c r="E12" s="52">
        <v>429</v>
      </c>
      <c r="F12" s="35">
        <v>479</v>
      </c>
      <c r="G12" s="35">
        <v>138</v>
      </c>
      <c r="H12" s="36">
        <f t="shared" si="0"/>
        <v>28.810020876826723</v>
      </c>
      <c r="I12" s="37">
        <v>479</v>
      </c>
      <c r="J12" s="36">
        <f t="shared" si="1"/>
        <v>100</v>
      </c>
      <c r="K12" s="37">
        <v>479</v>
      </c>
      <c r="L12" s="36">
        <f t="shared" si="2"/>
        <v>100</v>
      </c>
      <c r="M12" s="37">
        <v>235</v>
      </c>
      <c r="N12" s="36">
        <f t="shared" si="3"/>
        <v>49.060542797494783</v>
      </c>
      <c r="O12" s="37">
        <v>13</v>
      </c>
      <c r="P12" s="36">
        <f t="shared" si="4"/>
        <v>2.7139874739039667</v>
      </c>
      <c r="Q12" s="37">
        <v>107</v>
      </c>
      <c r="R12" s="36">
        <f t="shared" si="5"/>
        <v>22.338204592901878</v>
      </c>
      <c r="S12" s="36">
        <f t="shared" si="6"/>
        <v>50.487125956854555</v>
      </c>
    </row>
    <row r="13" spans="1:19" s="38" customFormat="1" ht="30" x14ac:dyDescent="0.25">
      <c r="A13" s="32" t="s">
        <v>2</v>
      </c>
      <c r="B13" s="33">
        <v>11</v>
      </c>
      <c r="C13" s="54" t="s">
        <v>45</v>
      </c>
      <c r="D13" s="29" t="s">
        <v>256</v>
      </c>
      <c r="E13" s="35">
        <v>45</v>
      </c>
      <c r="F13" s="35">
        <v>45</v>
      </c>
      <c r="G13" s="35">
        <v>28</v>
      </c>
      <c r="H13" s="36">
        <f t="shared" si="0"/>
        <v>62.222222222222221</v>
      </c>
      <c r="I13" s="37">
        <v>45</v>
      </c>
      <c r="J13" s="36">
        <f t="shared" si="1"/>
        <v>100</v>
      </c>
      <c r="K13" s="37">
        <v>45</v>
      </c>
      <c r="L13" s="36">
        <f t="shared" si="2"/>
        <v>100</v>
      </c>
      <c r="M13" s="37">
        <v>19</v>
      </c>
      <c r="N13" s="36">
        <f t="shared" si="3"/>
        <v>42.222222222222221</v>
      </c>
      <c r="O13" s="37">
        <v>5</v>
      </c>
      <c r="P13" s="36">
        <f t="shared" si="4"/>
        <v>11.111111111111111</v>
      </c>
      <c r="Q13" s="37">
        <v>22</v>
      </c>
      <c r="R13" s="36">
        <f t="shared" si="5"/>
        <v>48.888888888888886</v>
      </c>
      <c r="S13" s="36">
        <f t="shared" si="6"/>
        <v>60.74074074074074</v>
      </c>
    </row>
    <row r="14" spans="1:19" s="38" customFormat="1" hidden="1" x14ac:dyDescent="0.25">
      <c r="A14" s="32" t="s">
        <v>2</v>
      </c>
      <c r="B14" s="33">
        <v>12</v>
      </c>
      <c r="C14" s="56" t="s">
        <v>46</v>
      </c>
      <c r="D14" s="31" t="s">
        <v>257</v>
      </c>
      <c r="E14" s="35"/>
      <c r="F14" s="35"/>
      <c r="G14" s="35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6"/>
    </row>
    <row r="15" spans="1:19" s="38" customFormat="1" x14ac:dyDescent="0.25">
      <c r="A15" s="39" t="s">
        <v>2</v>
      </c>
      <c r="B15" s="40"/>
      <c r="C15" s="41" t="s">
        <v>3</v>
      </c>
      <c r="D15" s="41"/>
      <c r="E15" s="42">
        <f>SUM(E3:E14)</f>
        <v>2007</v>
      </c>
      <c r="F15" s="42">
        <f>SUM(F3:F14)</f>
        <v>2185</v>
      </c>
      <c r="G15" s="42">
        <f>SUM(G3:G14)</f>
        <v>1025</v>
      </c>
      <c r="H15" s="42">
        <f t="shared" ref="H15:H21" si="7">G15*100/F15</f>
        <v>46.910755148741416</v>
      </c>
      <c r="I15" s="42">
        <f>SUM(I3:I14)</f>
        <v>2185</v>
      </c>
      <c r="J15" s="42">
        <f t="shared" ref="J15:J21" si="8">I15*100/F15</f>
        <v>100</v>
      </c>
      <c r="K15" s="42">
        <f>SUM(K3:K14)</f>
        <v>2185</v>
      </c>
      <c r="L15" s="42">
        <f t="shared" ref="L15:L21" si="9">K15*100/F15</f>
        <v>100</v>
      </c>
      <c r="M15" s="42">
        <f>SUM(M3:M14)</f>
        <v>933</v>
      </c>
      <c r="N15" s="42">
        <f t="shared" ref="N15:N21" si="10">M15*100/F15</f>
        <v>42.700228832951943</v>
      </c>
      <c r="O15" s="42">
        <f>SUM(O3:O14)</f>
        <v>653</v>
      </c>
      <c r="P15" s="42">
        <f t="shared" ref="P15:P21" si="11">O15*100/F15</f>
        <v>29.88558352402746</v>
      </c>
      <c r="Q15" s="42">
        <f>SUM(Q3:Q14)</f>
        <v>856</v>
      </c>
      <c r="R15" s="42">
        <f t="shared" ref="R15:R21" si="12">Q15*100/F15</f>
        <v>39.17620137299771</v>
      </c>
      <c r="S15" s="42">
        <f>AVERAGE(H15, J15, L15, N15, P15, R15)</f>
        <v>59.77879481311976</v>
      </c>
    </row>
    <row r="16" spans="1:19" s="38" customFormat="1" ht="45" x14ac:dyDescent="0.25">
      <c r="A16" s="32" t="s">
        <v>4</v>
      </c>
      <c r="B16" s="33">
        <v>13</v>
      </c>
      <c r="C16" s="34" t="s">
        <v>47</v>
      </c>
      <c r="D16" s="29" t="s">
        <v>258</v>
      </c>
      <c r="E16" s="35">
        <v>187</v>
      </c>
      <c r="F16" s="35">
        <v>217</v>
      </c>
      <c r="G16" s="35">
        <v>51</v>
      </c>
      <c r="H16" s="36">
        <f t="shared" si="7"/>
        <v>23.502304147465438</v>
      </c>
      <c r="I16" s="35">
        <v>217</v>
      </c>
      <c r="J16" s="36">
        <f t="shared" si="8"/>
        <v>100</v>
      </c>
      <c r="K16" s="35">
        <v>217</v>
      </c>
      <c r="L16" s="36">
        <f t="shared" si="9"/>
        <v>100</v>
      </c>
      <c r="M16" s="43">
        <v>12</v>
      </c>
      <c r="N16" s="36">
        <f t="shared" si="10"/>
        <v>5.5299539170506913</v>
      </c>
      <c r="O16" s="43">
        <v>12</v>
      </c>
      <c r="P16" s="36">
        <f t="shared" si="11"/>
        <v>5.5299539170506913</v>
      </c>
      <c r="Q16" s="43">
        <v>9</v>
      </c>
      <c r="R16" s="36">
        <f t="shared" si="12"/>
        <v>4.1474654377880187</v>
      </c>
      <c r="S16" s="36">
        <f t="shared" si="6"/>
        <v>39.784946236559144</v>
      </c>
    </row>
    <row r="17" spans="1:19" s="38" customFormat="1" ht="30" x14ac:dyDescent="0.25">
      <c r="A17" s="32" t="s">
        <v>4</v>
      </c>
      <c r="B17" s="33">
        <v>14</v>
      </c>
      <c r="C17" s="34" t="s">
        <v>48</v>
      </c>
      <c r="D17" s="29" t="s">
        <v>259</v>
      </c>
      <c r="E17" s="35">
        <v>171</v>
      </c>
      <c r="F17" s="35">
        <v>197</v>
      </c>
      <c r="G17" s="35">
        <v>21</v>
      </c>
      <c r="H17" s="36">
        <f t="shared" si="7"/>
        <v>10.659898477157361</v>
      </c>
      <c r="I17" s="37">
        <v>197</v>
      </c>
      <c r="J17" s="36">
        <f t="shared" si="8"/>
        <v>100</v>
      </c>
      <c r="K17" s="37">
        <v>197</v>
      </c>
      <c r="L17" s="36">
        <f t="shared" si="9"/>
        <v>100</v>
      </c>
      <c r="M17" s="37">
        <v>4</v>
      </c>
      <c r="N17" s="36">
        <f t="shared" si="10"/>
        <v>2.030456852791878</v>
      </c>
      <c r="O17" s="37">
        <v>6</v>
      </c>
      <c r="P17" s="36">
        <f t="shared" si="11"/>
        <v>3.0456852791878171</v>
      </c>
      <c r="Q17" s="37">
        <v>6</v>
      </c>
      <c r="R17" s="36">
        <f t="shared" si="12"/>
        <v>3.0456852791878171</v>
      </c>
      <c r="S17" s="36">
        <f t="shared" si="6"/>
        <v>36.463620981387471</v>
      </c>
    </row>
    <row r="18" spans="1:19" s="38" customFormat="1" ht="30" x14ac:dyDescent="0.25">
      <c r="A18" s="32" t="s">
        <v>4</v>
      </c>
      <c r="B18" s="33">
        <v>15</v>
      </c>
      <c r="C18" s="34" t="s">
        <v>49</v>
      </c>
      <c r="D18" s="29" t="s">
        <v>260</v>
      </c>
      <c r="E18" s="35">
        <v>96</v>
      </c>
      <c r="F18" s="35">
        <v>103</v>
      </c>
      <c r="G18" s="35">
        <v>13</v>
      </c>
      <c r="H18" s="36">
        <f t="shared" si="7"/>
        <v>12.621359223300971</v>
      </c>
      <c r="I18" s="37">
        <v>103</v>
      </c>
      <c r="J18" s="36">
        <f t="shared" si="8"/>
        <v>100</v>
      </c>
      <c r="K18" s="37">
        <v>103</v>
      </c>
      <c r="L18" s="36">
        <f t="shared" si="9"/>
        <v>100</v>
      </c>
      <c r="M18" s="43">
        <v>9</v>
      </c>
      <c r="N18" s="36">
        <f t="shared" si="10"/>
        <v>8.7378640776699026</v>
      </c>
      <c r="O18" s="43">
        <v>8</v>
      </c>
      <c r="P18" s="36">
        <f t="shared" si="11"/>
        <v>7.766990291262136</v>
      </c>
      <c r="Q18" s="43">
        <v>7</v>
      </c>
      <c r="R18" s="36">
        <f t="shared" si="12"/>
        <v>6.7961165048543686</v>
      </c>
      <c r="S18" s="36">
        <f t="shared" si="6"/>
        <v>39.320388349514566</v>
      </c>
    </row>
    <row r="19" spans="1:19" s="38" customFormat="1" ht="30" x14ac:dyDescent="0.25">
      <c r="A19" s="32" t="s">
        <v>4</v>
      </c>
      <c r="B19" s="33">
        <v>16</v>
      </c>
      <c r="C19" s="34" t="s">
        <v>50</v>
      </c>
      <c r="D19" s="29" t="s">
        <v>261</v>
      </c>
      <c r="E19" s="35">
        <v>5</v>
      </c>
      <c r="F19" s="35">
        <v>5</v>
      </c>
      <c r="G19" s="35">
        <v>5</v>
      </c>
      <c r="H19" s="36">
        <f t="shared" si="7"/>
        <v>100</v>
      </c>
      <c r="I19" s="37">
        <v>5</v>
      </c>
      <c r="J19" s="36">
        <f t="shared" si="8"/>
        <v>100</v>
      </c>
      <c r="K19" s="37">
        <v>5</v>
      </c>
      <c r="L19" s="36">
        <f t="shared" si="9"/>
        <v>100</v>
      </c>
      <c r="M19" s="43">
        <v>5</v>
      </c>
      <c r="N19" s="36">
        <f t="shared" si="10"/>
        <v>100</v>
      </c>
      <c r="O19" s="43">
        <v>0</v>
      </c>
      <c r="P19" s="36">
        <f t="shared" si="11"/>
        <v>0</v>
      </c>
      <c r="Q19" s="43">
        <v>5</v>
      </c>
      <c r="R19" s="36">
        <f t="shared" si="12"/>
        <v>100</v>
      </c>
      <c r="S19" s="36">
        <f t="shared" si="6"/>
        <v>83.333333333333329</v>
      </c>
    </row>
    <row r="20" spans="1:19" s="38" customFormat="1" ht="30" x14ac:dyDescent="0.25">
      <c r="A20" s="32" t="s">
        <v>4</v>
      </c>
      <c r="B20" s="33">
        <v>17</v>
      </c>
      <c r="C20" s="34" t="s">
        <v>51</v>
      </c>
      <c r="D20" s="29" t="s">
        <v>262</v>
      </c>
      <c r="E20" s="35">
        <v>19</v>
      </c>
      <c r="F20" s="35">
        <v>22</v>
      </c>
      <c r="G20" s="35">
        <v>20</v>
      </c>
      <c r="H20" s="36">
        <f t="shared" si="7"/>
        <v>90.909090909090907</v>
      </c>
      <c r="I20" s="37">
        <v>22</v>
      </c>
      <c r="J20" s="36">
        <f t="shared" si="8"/>
        <v>100</v>
      </c>
      <c r="K20" s="37">
        <v>22</v>
      </c>
      <c r="L20" s="36">
        <f t="shared" si="9"/>
        <v>100</v>
      </c>
      <c r="M20" s="43">
        <v>5</v>
      </c>
      <c r="N20" s="36">
        <f t="shared" si="10"/>
        <v>22.727272727272727</v>
      </c>
      <c r="O20" s="43">
        <v>3</v>
      </c>
      <c r="P20" s="36">
        <f t="shared" si="11"/>
        <v>13.636363636363637</v>
      </c>
      <c r="Q20" s="43">
        <v>4</v>
      </c>
      <c r="R20" s="36">
        <f t="shared" si="12"/>
        <v>18.181818181818183</v>
      </c>
      <c r="S20" s="36">
        <f t="shared" si="6"/>
        <v>57.575757575757571</v>
      </c>
    </row>
    <row r="21" spans="1:19" s="38" customFormat="1" x14ac:dyDescent="0.25">
      <c r="A21" s="39" t="s">
        <v>4</v>
      </c>
      <c r="B21" s="40"/>
      <c r="C21" s="41" t="s">
        <v>3</v>
      </c>
      <c r="D21" s="41"/>
      <c r="E21" s="42">
        <f>SUM(E16:E20)</f>
        <v>478</v>
      </c>
      <c r="F21" s="42">
        <f>SUM(F16:F20)</f>
        <v>544</v>
      </c>
      <c r="G21" s="42">
        <f>SUM(G16:G20)</f>
        <v>110</v>
      </c>
      <c r="H21" s="42">
        <f t="shared" si="7"/>
        <v>20.220588235294116</v>
      </c>
      <c r="I21" s="42">
        <f>SUM(I16:I20)</f>
        <v>544</v>
      </c>
      <c r="J21" s="42">
        <f t="shared" si="8"/>
        <v>100</v>
      </c>
      <c r="K21" s="42">
        <f>SUM(K16:K20)</f>
        <v>544</v>
      </c>
      <c r="L21" s="42">
        <f t="shared" si="9"/>
        <v>100</v>
      </c>
      <c r="M21" s="42">
        <f>SUM(M16:M20)</f>
        <v>35</v>
      </c>
      <c r="N21" s="42">
        <f t="shared" si="10"/>
        <v>6.4338235294117645</v>
      </c>
      <c r="O21" s="42">
        <f>SUM(O16:O20)</f>
        <v>29</v>
      </c>
      <c r="P21" s="42">
        <f t="shared" si="11"/>
        <v>5.3308823529411766</v>
      </c>
      <c r="Q21" s="42">
        <f>SUM(Q16:Q20)</f>
        <v>31</v>
      </c>
      <c r="R21" s="42">
        <f t="shared" si="12"/>
        <v>5.6985294117647056</v>
      </c>
      <c r="S21" s="42">
        <f t="shared" si="6"/>
        <v>39.613970588235297</v>
      </c>
    </row>
    <row r="22" spans="1:19" s="38" customFormat="1" ht="30" x14ac:dyDescent="0.25">
      <c r="A22" s="32" t="s">
        <v>5</v>
      </c>
      <c r="B22" s="44">
        <v>18</v>
      </c>
      <c r="C22" s="34" t="s">
        <v>52</v>
      </c>
      <c r="D22" s="29" t="s">
        <v>263</v>
      </c>
      <c r="E22" s="35">
        <v>86</v>
      </c>
      <c r="F22" s="35">
        <v>92</v>
      </c>
      <c r="G22" s="35">
        <v>78</v>
      </c>
      <c r="H22" s="36">
        <f t="shared" ref="H22:H32" si="13">G22*100/F22</f>
        <v>84.782608695652172</v>
      </c>
      <c r="I22" s="37">
        <v>92</v>
      </c>
      <c r="J22" s="36">
        <f t="shared" ref="J22:J32" si="14">I22*100/F22</f>
        <v>100</v>
      </c>
      <c r="K22" s="37">
        <v>92</v>
      </c>
      <c r="L22" s="36">
        <f t="shared" ref="L22:L32" si="15">K22*100/F22</f>
        <v>100</v>
      </c>
      <c r="M22" s="37">
        <v>91</v>
      </c>
      <c r="N22" s="36">
        <f t="shared" ref="N22:N32" si="16">M22*100/F22</f>
        <v>98.913043478260875</v>
      </c>
      <c r="O22" s="37">
        <v>0</v>
      </c>
      <c r="P22" s="36">
        <f t="shared" ref="P22:P32" si="17">O22*100/F22</f>
        <v>0</v>
      </c>
      <c r="Q22" s="37">
        <v>56</v>
      </c>
      <c r="R22" s="36">
        <f t="shared" ref="R22:R32" si="18">Q22*100/F22</f>
        <v>60.869565217391305</v>
      </c>
      <c r="S22" s="36">
        <f t="shared" si="6"/>
        <v>74.094202898550733</v>
      </c>
    </row>
    <row r="23" spans="1:19" s="38" customFormat="1" ht="30" x14ac:dyDescent="0.25">
      <c r="A23" s="32" t="s">
        <v>5</v>
      </c>
      <c r="B23" s="44">
        <v>19</v>
      </c>
      <c r="C23" s="34" t="s">
        <v>53</v>
      </c>
      <c r="D23" s="29" t="s">
        <v>264</v>
      </c>
      <c r="E23" s="35">
        <v>47</v>
      </c>
      <c r="F23" s="35">
        <v>52</v>
      </c>
      <c r="G23" s="35">
        <v>50</v>
      </c>
      <c r="H23" s="36">
        <f t="shared" si="13"/>
        <v>96.15384615384616</v>
      </c>
      <c r="I23" s="37">
        <v>52</v>
      </c>
      <c r="J23" s="36">
        <f t="shared" si="14"/>
        <v>100</v>
      </c>
      <c r="K23" s="37">
        <v>52</v>
      </c>
      <c r="L23" s="36">
        <f t="shared" si="15"/>
        <v>100</v>
      </c>
      <c r="M23" s="37">
        <v>40</v>
      </c>
      <c r="N23" s="36">
        <f t="shared" si="16"/>
        <v>76.92307692307692</v>
      </c>
      <c r="O23" s="37">
        <v>0</v>
      </c>
      <c r="P23" s="36">
        <f t="shared" si="17"/>
        <v>0</v>
      </c>
      <c r="Q23" s="37">
        <v>50</v>
      </c>
      <c r="R23" s="36">
        <f t="shared" si="18"/>
        <v>96.15384615384616</v>
      </c>
      <c r="S23" s="36">
        <f t="shared" si="6"/>
        <v>78.205128205128219</v>
      </c>
    </row>
    <row r="24" spans="1:19" s="38" customFormat="1" ht="22.5" customHeight="1" x14ac:dyDescent="0.25">
      <c r="A24" s="32" t="s">
        <v>5</v>
      </c>
      <c r="B24" s="44">
        <v>20</v>
      </c>
      <c r="C24" s="34" t="s">
        <v>54</v>
      </c>
      <c r="D24" s="29" t="s">
        <v>265</v>
      </c>
      <c r="E24" s="35">
        <v>328</v>
      </c>
      <c r="F24" s="35">
        <v>375</v>
      </c>
      <c r="G24" s="35">
        <v>61</v>
      </c>
      <c r="H24" s="36">
        <f t="shared" si="13"/>
        <v>16.266666666666666</v>
      </c>
      <c r="I24" s="37">
        <v>375</v>
      </c>
      <c r="J24" s="36">
        <f t="shared" si="14"/>
        <v>100</v>
      </c>
      <c r="K24" s="37">
        <v>375</v>
      </c>
      <c r="L24" s="36">
        <f t="shared" si="15"/>
        <v>100</v>
      </c>
      <c r="M24" s="37">
        <v>23</v>
      </c>
      <c r="N24" s="36">
        <f t="shared" si="16"/>
        <v>6.1333333333333337</v>
      </c>
      <c r="O24" s="37">
        <v>2</v>
      </c>
      <c r="P24" s="36">
        <f t="shared" si="17"/>
        <v>0.53333333333333333</v>
      </c>
      <c r="Q24" s="37">
        <v>20</v>
      </c>
      <c r="R24" s="36">
        <f t="shared" si="18"/>
        <v>5.333333333333333</v>
      </c>
      <c r="S24" s="36">
        <f t="shared" si="6"/>
        <v>38.044444444444444</v>
      </c>
    </row>
    <row r="25" spans="1:19" s="38" customFormat="1" ht="30" x14ac:dyDescent="0.25">
      <c r="A25" s="32" t="s">
        <v>5</v>
      </c>
      <c r="B25" s="44">
        <v>21</v>
      </c>
      <c r="C25" s="34" t="s">
        <v>55</v>
      </c>
      <c r="D25" s="29" t="s">
        <v>266</v>
      </c>
      <c r="E25" s="35">
        <v>181</v>
      </c>
      <c r="F25" s="35">
        <v>201</v>
      </c>
      <c r="G25" s="35">
        <v>97</v>
      </c>
      <c r="H25" s="36">
        <f t="shared" si="13"/>
        <v>48.258706467661689</v>
      </c>
      <c r="I25" s="37">
        <v>201</v>
      </c>
      <c r="J25" s="36">
        <f t="shared" si="14"/>
        <v>100</v>
      </c>
      <c r="K25" s="37">
        <v>201</v>
      </c>
      <c r="L25" s="36">
        <f t="shared" si="15"/>
        <v>100</v>
      </c>
      <c r="M25" s="37">
        <v>67</v>
      </c>
      <c r="N25" s="36">
        <f t="shared" si="16"/>
        <v>33.333333333333336</v>
      </c>
      <c r="O25" s="37">
        <v>5</v>
      </c>
      <c r="P25" s="36">
        <f t="shared" si="17"/>
        <v>2.4875621890547261</v>
      </c>
      <c r="Q25" s="37">
        <v>72</v>
      </c>
      <c r="R25" s="36">
        <f t="shared" si="18"/>
        <v>35.820895522388057</v>
      </c>
      <c r="S25" s="36">
        <f t="shared" si="6"/>
        <v>53.316749585406292</v>
      </c>
    </row>
    <row r="26" spans="1:19" s="38" customFormat="1" ht="30" x14ac:dyDescent="0.25">
      <c r="A26" s="32" t="s">
        <v>5</v>
      </c>
      <c r="B26" s="44">
        <v>22</v>
      </c>
      <c r="C26" s="34" t="s">
        <v>56</v>
      </c>
      <c r="D26" s="29" t="s">
        <v>267</v>
      </c>
      <c r="E26" s="35">
        <v>85</v>
      </c>
      <c r="F26" s="35">
        <v>97</v>
      </c>
      <c r="G26" s="35">
        <v>28</v>
      </c>
      <c r="H26" s="36">
        <f t="shared" si="13"/>
        <v>28.865979381443299</v>
      </c>
      <c r="I26" s="37">
        <v>97</v>
      </c>
      <c r="J26" s="36">
        <f t="shared" si="14"/>
        <v>100</v>
      </c>
      <c r="K26" s="37">
        <v>97</v>
      </c>
      <c r="L26" s="36">
        <f t="shared" si="15"/>
        <v>100</v>
      </c>
      <c r="M26" s="37">
        <v>46</v>
      </c>
      <c r="N26" s="36">
        <f t="shared" si="16"/>
        <v>47.422680412371136</v>
      </c>
      <c r="O26" s="37">
        <v>1</v>
      </c>
      <c r="P26" s="36">
        <f t="shared" si="17"/>
        <v>1.0309278350515463</v>
      </c>
      <c r="Q26" s="37">
        <v>0</v>
      </c>
      <c r="R26" s="36">
        <f t="shared" si="18"/>
        <v>0</v>
      </c>
      <c r="S26" s="36">
        <f t="shared" si="6"/>
        <v>46.219931271477662</v>
      </c>
    </row>
    <row r="27" spans="1:19" s="38" customFormat="1" ht="30" x14ac:dyDescent="0.25">
      <c r="A27" s="32" t="s">
        <v>5</v>
      </c>
      <c r="B27" s="44">
        <v>23</v>
      </c>
      <c r="C27" s="34" t="s">
        <v>57</v>
      </c>
      <c r="D27" s="29" t="s">
        <v>268</v>
      </c>
      <c r="E27" s="35">
        <v>264</v>
      </c>
      <c r="F27" s="35">
        <v>307</v>
      </c>
      <c r="G27" s="35">
        <v>175</v>
      </c>
      <c r="H27" s="36">
        <f t="shared" si="13"/>
        <v>57.00325732899023</v>
      </c>
      <c r="I27" s="37">
        <v>307</v>
      </c>
      <c r="J27" s="36">
        <f t="shared" si="14"/>
        <v>100</v>
      </c>
      <c r="K27" s="37">
        <v>307</v>
      </c>
      <c r="L27" s="36">
        <f t="shared" si="15"/>
        <v>100</v>
      </c>
      <c r="M27" s="37">
        <v>145</v>
      </c>
      <c r="N27" s="36">
        <f t="shared" si="16"/>
        <v>47.23127035830619</v>
      </c>
      <c r="O27" s="37">
        <v>3</v>
      </c>
      <c r="P27" s="36">
        <f t="shared" si="17"/>
        <v>0.9771986970684039</v>
      </c>
      <c r="Q27" s="37">
        <v>29</v>
      </c>
      <c r="R27" s="36">
        <f t="shared" si="18"/>
        <v>9.4462540716612384</v>
      </c>
      <c r="S27" s="36">
        <f t="shared" si="6"/>
        <v>52.442996742671006</v>
      </c>
    </row>
    <row r="28" spans="1:19" s="38" customFormat="1" ht="32.25" customHeight="1" x14ac:dyDescent="0.25">
      <c r="A28" s="32" t="s">
        <v>5</v>
      </c>
      <c r="B28" s="44">
        <v>24</v>
      </c>
      <c r="C28" s="34" t="s">
        <v>58</v>
      </c>
      <c r="D28" s="29" t="s">
        <v>269</v>
      </c>
      <c r="E28" s="35">
        <v>218</v>
      </c>
      <c r="F28" s="35">
        <v>232</v>
      </c>
      <c r="G28" s="35">
        <v>135</v>
      </c>
      <c r="H28" s="36">
        <f t="shared" si="13"/>
        <v>58.189655172413794</v>
      </c>
      <c r="I28" s="37">
        <v>232</v>
      </c>
      <c r="J28" s="36">
        <f t="shared" si="14"/>
        <v>100</v>
      </c>
      <c r="K28" s="37">
        <v>232</v>
      </c>
      <c r="L28" s="36">
        <f t="shared" si="15"/>
        <v>100</v>
      </c>
      <c r="M28" s="37">
        <v>79</v>
      </c>
      <c r="N28" s="36">
        <f t="shared" si="16"/>
        <v>34.051724137931032</v>
      </c>
      <c r="O28" s="37">
        <v>0</v>
      </c>
      <c r="P28" s="36">
        <f t="shared" si="17"/>
        <v>0</v>
      </c>
      <c r="Q28" s="37">
        <v>132</v>
      </c>
      <c r="R28" s="36">
        <f t="shared" si="18"/>
        <v>56.896551724137929</v>
      </c>
      <c r="S28" s="36">
        <f t="shared" si="6"/>
        <v>58.189655172413786</v>
      </c>
    </row>
    <row r="29" spans="1:19" s="38" customFormat="1" ht="30" x14ac:dyDescent="0.25">
      <c r="A29" s="32" t="s">
        <v>5</v>
      </c>
      <c r="B29" s="44">
        <v>25</v>
      </c>
      <c r="C29" s="34" t="s">
        <v>59</v>
      </c>
      <c r="D29" s="29" t="s">
        <v>270</v>
      </c>
      <c r="E29" s="35">
        <v>23</v>
      </c>
      <c r="F29" s="35">
        <v>12</v>
      </c>
      <c r="G29" s="35">
        <v>4</v>
      </c>
      <c r="H29" s="36">
        <f t="shared" si="13"/>
        <v>33.333333333333336</v>
      </c>
      <c r="I29" s="37">
        <v>12</v>
      </c>
      <c r="J29" s="36">
        <f t="shared" si="14"/>
        <v>100</v>
      </c>
      <c r="K29" s="37">
        <v>12</v>
      </c>
      <c r="L29" s="36">
        <f t="shared" si="15"/>
        <v>100</v>
      </c>
      <c r="M29" s="37">
        <v>9</v>
      </c>
      <c r="N29" s="36">
        <f t="shared" si="16"/>
        <v>75</v>
      </c>
      <c r="O29" s="37">
        <v>0</v>
      </c>
      <c r="P29" s="36">
        <f t="shared" si="17"/>
        <v>0</v>
      </c>
      <c r="Q29" s="37">
        <v>0</v>
      </c>
      <c r="R29" s="36">
        <f t="shared" si="18"/>
        <v>0</v>
      </c>
      <c r="S29" s="36">
        <f t="shared" si="6"/>
        <v>51.388888888888893</v>
      </c>
    </row>
    <row r="30" spans="1:19" s="38" customFormat="1" ht="24" customHeight="1" x14ac:dyDescent="0.25">
      <c r="A30" s="32" t="s">
        <v>5</v>
      </c>
      <c r="B30" s="44">
        <v>26</v>
      </c>
      <c r="C30" s="34" t="s">
        <v>60</v>
      </c>
      <c r="D30" s="29" t="s">
        <v>271</v>
      </c>
      <c r="E30" s="35">
        <v>342</v>
      </c>
      <c r="F30" s="35">
        <v>393</v>
      </c>
      <c r="G30" s="35">
        <v>135</v>
      </c>
      <c r="H30" s="36">
        <f t="shared" si="13"/>
        <v>34.351145038167942</v>
      </c>
      <c r="I30" s="37">
        <v>393</v>
      </c>
      <c r="J30" s="36">
        <f t="shared" si="14"/>
        <v>100</v>
      </c>
      <c r="K30" s="37">
        <v>393</v>
      </c>
      <c r="L30" s="36">
        <f t="shared" si="15"/>
        <v>100</v>
      </c>
      <c r="M30" s="37">
        <v>123</v>
      </c>
      <c r="N30" s="36">
        <f t="shared" si="16"/>
        <v>31.297709923664122</v>
      </c>
      <c r="O30" s="37">
        <v>0</v>
      </c>
      <c r="P30" s="36">
        <f t="shared" si="17"/>
        <v>0</v>
      </c>
      <c r="Q30" s="37">
        <v>15</v>
      </c>
      <c r="R30" s="36">
        <f t="shared" si="18"/>
        <v>3.8167938931297711</v>
      </c>
      <c r="S30" s="36">
        <f t="shared" si="6"/>
        <v>44.910941475826974</v>
      </c>
    </row>
    <row r="31" spans="1:19" s="38" customFormat="1" ht="19.5" customHeight="1" x14ac:dyDescent="0.25">
      <c r="A31" s="32" t="s">
        <v>5</v>
      </c>
      <c r="B31" s="44">
        <v>27</v>
      </c>
      <c r="C31" s="34" t="s">
        <v>61</v>
      </c>
      <c r="D31" s="29" t="s">
        <v>272</v>
      </c>
      <c r="E31" s="35">
        <v>368</v>
      </c>
      <c r="F31" s="35">
        <v>410</v>
      </c>
      <c r="G31" s="35">
        <v>54</v>
      </c>
      <c r="H31" s="36">
        <f t="shared" si="13"/>
        <v>13.170731707317072</v>
      </c>
      <c r="I31" s="37">
        <v>410</v>
      </c>
      <c r="J31" s="36">
        <f t="shared" si="14"/>
        <v>100</v>
      </c>
      <c r="K31" s="37">
        <v>410</v>
      </c>
      <c r="L31" s="36">
        <f t="shared" si="15"/>
        <v>100</v>
      </c>
      <c r="M31" s="37">
        <v>205</v>
      </c>
      <c r="N31" s="36">
        <f t="shared" si="16"/>
        <v>50</v>
      </c>
      <c r="O31" s="37">
        <v>2</v>
      </c>
      <c r="P31" s="36">
        <f t="shared" si="17"/>
        <v>0.48780487804878048</v>
      </c>
      <c r="Q31" s="37">
        <v>205</v>
      </c>
      <c r="R31" s="36">
        <f t="shared" si="18"/>
        <v>50</v>
      </c>
      <c r="S31" s="36">
        <f t="shared" si="6"/>
        <v>52.276422764227647</v>
      </c>
    </row>
    <row r="32" spans="1:19" s="38" customFormat="1" ht="30" x14ac:dyDescent="0.25">
      <c r="A32" s="32" t="s">
        <v>5</v>
      </c>
      <c r="B32" s="44">
        <v>28</v>
      </c>
      <c r="C32" s="34" t="s">
        <v>62</v>
      </c>
      <c r="D32" s="29" t="s">
        <v>273</v>
      </c>
      <c r="E32" s="35">
        <v>23</v>
      </c>
      <c r="F32" s="35">
        <v>23</v>
      </c>
      <c r="G32" s="35">
        <v>16</v>
      </c>
      <c r="H32" s="36">
        <f t="shared" si="13"/>
        <v>69.565217391304344</v>
      </c>
      <c r="I32" s="37">
        <v>23</v>
      </c>
      <c r="J32" s="36">
        <f t="shared" si="14"/>
        <v>100</v>
      </c>
      <c r="K32" s="37">
        <v>23</v>
      </c>
      <c r="L32" s="36">
        <f t="shared" si="15"/>
        <v>100</v>
      </c>
      <c r="M32" s="37">
        <v>8</v>
      </c>
      <c r="N32" s="36">
        <f t="shared" si="16"/>
        <v>34.782608695652172</v>
      </c>
      <c r="O32" s="37">
        <v>19</v>
      </c>
      <c r="P32" s="36">
        <f t="shared" si="17"/>
        <v>82.608695652173907</v>
      </c>
      <c r="Q32" s="37">
        <v>20</v>
      </c>
      <c r="R32" s="36">
        <f t="shared" si="18"/>
        <v>86.956521739130437</v>
      </c>
      <c r="S32" s="36">
        <f t="shared" si="6"/>
        <v>78.985507246376827</v>
      </c>
    </row>
    <row r="33" spans="1:19" s="38" customFormat="1" x14ac:dyDescent="0.25">
      <c r="A33" s="39" t="s">
        <v>5</v>
      </c>
      <c r="B33" s="40"/>
      <c r="C33" s="41" t="s">
        <v>3</v>
      </c>
      <c r="D33" s="41"/>
      <c r="E33" s="42">
        <f>SUM(E22:E32)</f>
        <v>1965</v>
      </c>
      <c r="F33" s="42">
        <f>SUM(F22:F32)</f>
        <v>2194</v>
      </c>
      <c r="G33" s="42">
        <f>SUM(G22:G32)</f>
        <v>833</v>
      </c>
      <c r="H33" s="42">
        <f>G33*100/F33</f>
        <v>37.967183226982677</v>
      </c>
      <c r="I33" s="42">
        <f>SUM(I22:I32)</f>
        <v>2194</v>
      </c>
      <c r="J33" s="42">
        <f>I33*100/F33</f>
        <v>100</v>
      </c>
      <c r="K33" s="42">
        <f>SUM(K22:K32)</f>
        <v>2194</v>
      </c>
      <c r="L33" s="42">
        <f>K33*100/F33</f>
        <v>100</v>
      </c>
      <c r="M33" s="42">
        <f>SUM(M22:M32)</f>
        <v>836</v>
      </c>
      <c r="N33" s="42">
        <f>M33*100/F33</f>
        <v>38.103919781221514</v>
      </c>
      <c r="O33" s="42">
        <f>SUM(O22:O32)</f>
        <v>32</v>
      </c>
      <c r="P33" s="42">
        <f>O33*100/F33</f>
        <v>1.4585232452142205</v>
      </c>
      <c r="Q33" s="42">
        <f>SUM(Q22:Q32)</f>
        <v>599</v>
      </c>
      <c r="R33" s="42">
        <f>Q33*100/F33</f>
        <v>27.301731996353691</v>
      </c>
      <c r="S33" s="42">
        <f>AVERAGE(H33, J33, L33, N33, P33, R33)</f>
        <v>50.805226374962018</v>
      </c>
    </row>
    <row r="34" spans="1:19" ht="30" x14ac:dyDescent="0.25">
      <c r="A34" s="3" t="s">
        <v>6</v>
      </c>
      <c r="B34" s="9">
        <v>29</v>
      </c>
      <c r="C34" s="29" t="s">
        <v>63</v>
      </c>
      <c r="D34" s="29" t="s">
        <v>274</v>
      </c>
      <c r="E34" s="18">
        <v>119</v>
      </c>
      <c r="F34" s="18">
        <v>129</v>
      </c>
      <c r="G34" s="18">
        <v>49</v>
      </c>
      <c r="H34" s="21">
        <f t="shared" ref="H34:H48" si="19">G34*100/F34</f>
        <v>37.984496124031011</v>
      </c>
      <c r="I34" s="22">
        <v>129</v>
      </c>
      <c r="J34" s="21">
        <f t="shared" ref="J34:J48" si="20">I34*100/F34</f>
        <v>100</v>
      </c>
      <c r="K34" s="22">
        <v>129</v>
      </c>
      <c r="L34" s="21">
        <f t="shared" ref="L34:L48" si="21">K34*100/F34</f>
        <v>100</v>
      </c>
      <c r="M34" s="22">
        <v>40</v>
      </c>
      <c r="N34" s="21">
        <f t="shared" ref="N34:N48" si="22">M34*100/F34</f>
        <v>31.007751937984494</v>
      </c>
      <c r="O34" s="22">
        <v>34</v>
      </c>
      <c r="P34" s="21">
        <f t="shared" ref="P34:P48" si="23">O34*100/F34</f>
        <v>26.356589147286822</v>
      </c>
      <c r="Q34" s="22">
        <v>43</v>
      </c>
      <c r="R34" s="21">
        <f t="shared" ref="R34:R48" si="24">Q34*100/F34</f>
        <v>33.333333333333336</v>
      </c>
      <c r="S34" s="21">
        <f t="shared" ref="S34:S59" si="25">AVERAGE(H34,J34,L34,N34,P34,R34)</f>
        <v>54.780361757105936</v>
      </c>
    </row>
    <row r="35" spans="1:19" ht="30" x14ac:dyDescent="0.25">
      <c r="A35" s="3" t="s">
        <v>6</v>
      </c>
      <c r="B35" s="9">
        <v>30</v>
      </c>
      <c r="C35" s="29" t="s">
        <v>64</v>
      </c>
      <c r="D35" s="29" t="s">
        <v>275</v>
      </c>
      <c r="E35" s="19">
        <v>136</v>
      </c>
      <c r="F35" s="19">
        <v>149</v>
      </c>
      <c r="G35" s="19">
        <v>10</v>
      </c>
      <c r="H35" s="21">
        <f t="shared" si="19"/>
        <v>6.7114093959731544</v>
      </c>
      <c r="I35" s="24">
        <v>149</v>
      </c>
      <c r="J35" s="21">
        <f t="shared" si="20"/>
        <v>100</v>
      </c>
      <c r="K35" s="24">
        <v>149</v>
      </c>
      <c r="L35" s="21">
        <f t="shared" si="21"/>
        <v>100</v>
      </c>
      <c r="M35" s="24">
        <v>6</v>
      </c>
      <c r="N35" s="21">
        <f t="shared" si="22"/>
        <v>4.026845637583893</v>
      </c>
      <c r="O35" s="24">
        <v>3</v>
      </c>
      <c r="P35" s="21">
        <f t="shared" si="23"/>
        <v>2.0134228187919465</v>
      </c>
      <c r="Q35" s="24">
        <v>6</v>
      </c>
      <c r="R35" s="21">
        <f t="shared" si="24"/>
        <v>4.026845637583893</v>
      </c>
      <c r="S35" s="21">
        <f t="shared" si="25"/>
        <v>36.129753914988818</v>
      </c>
    </row>
    <row r="36" spans="1:19" ht="30" x14ac:dyDescent="0.25">
      <c r="A36" s="3" t="s">
        <v>6</v>
      </c>
      <c r="B36" s="9">
        <v>31</v>
      </c>
      <c r="C36" s="29" t="s">
        <v>65</v>
      </c>
      <c r="D36" s="29" t="s">
        <v>276</v>
      </c>
      <c r="E36" s="19">
        <v>172</v>
      </c>
      <c r="F36" s="19">
        <v>189</v>
      </c>
      <c r="G36" s="19">
        <v>89</v>
      </c>
      <c r="H36" s="21">
        <f t="shared" si="19"/>
        <v>47.089947089947088</v>
      </c>
      <c r="I36" s="24">
        <v>189</v>
      </c>
      <c r="J36" s="21">
        <f t="shared" si="20"/>
        <v>100</v>
      </c>
      <c r="K36" s="24">
        <v>189</v>
      </c>
      <c r="L36" s="21">
        <f t="shared" si="21"/>
        <v>100</v>
      </c>
      <c r="M36" s="24">
        <v>70</v>
      </c>
      <c r="N36" s="21">
        <f t="shared" si="22"/>
        <v>37.037037037037038</v>
      </c>
      <c r="O36" s="24">
        <v>2</v>
      </c>
      <c r="P36" s="21">
        <f t="shared" si="23"/>
        <v>1.0582010582010581</v>
      </c>
      <c r="Q36" s="24">
        <v>2</v>
      </c>
      <c r="R36" s="21">
        <f t="shared" si="24"/>
        <v>1.0582010582010581</v>
      </c>
      <c r="S36" s="21">
        <f t="shared" si="25"/>
        <v>47.707231040564373</v>
      </c>
    </row>
    <row r="37" spans="1:19" ht="30" x14ac:dyDescent="0.25">
      <c r="A37" s="3" t="s">
        <v>6</v>
      </c>
      <c r="B37" s="9">
        <v>32</v>
      </c>
      <c r="C37" s="29" t="s">
        <v>66</v>
      </c>
      <c r="D37" s="29" t="s">
        <v>277</v>
      </c>
      <c r="E37" s="18">
        <v>48</v>
      </c>
      <c r="F37" s="18">
        <v>55</v>
      </c>
      <c r="G37" s="18">
        <v>52</v>
      </c>
      <c r="H37" s="21">
        <f t="shared" si="19"/>
        <v>94.545454545454547</v>
      </c>
      <c r="I37" s="22">
        <v>55</v>
      </c>
      <c r="J37" s="21">
        <f t="shared" si="20"/>
        <v>100</v>
      </c>
      <c r="K37" s="22">
        <v>55</v>
      </c>
      <c r="L37" s="21">
        <f t="shared" si="21"/>
        <v>100</v>
      </c>
      <c r="M37" s="22">
        <v>32</v>
      </c>
      <c r="N37" s="21">
        <f t="shared" si="22"/>
        <v>58.18181818181818</v>
      </c>
      <c r="O37" s="22">
        <v>55</v>
      </c>
      <c r="P37" s="21">
        <f t="shared" si="23"/>
        <v>100</v>
      </c>
      <c r="Q37" s="22">
        <v>55</v>
      </c>
      <c r="R37" s="21">
        <f t="shared" si="24"/>
        <v>100</v>
      </c>
      <c r="S37" s="21">
        <f t="shared" si="25"/>
        <v>92.121212121212125</v>
      </c>
    </row>
    <row r="38" spans="1:19" ht="30" x14ac:dyDescent="0.25">
      <c r="A38" s="3" t="s">
        <v>6</v>
      </c>
      <c r="B38" s="9">
        <v>33</v>
      </c>
      <c r="C38" s="29" t="s">
        <v>67</v>
      </c>
      <c r="D38" s="29" t="s">
        <v>278</v>
      </c>
      <c r="E38" s="19">
        <v>382</v>
      </c>
      <c r="F38" s="19">
        <v>417</v>
      </c>
      <c r="G38" s="19">
        <v>78</v>
      </c>
      <c r="H38" s="21">
        <f t="shared" si="19"/>
        <v>18.705035971223023</v>
      </c>
      <c r="I38" s="24">
        <v>417</v>
      </c>
      <c r="J38" s="21">
        <f t="shared" si="20"/>
        <v>100</v>
      </c>
      <c r="K38" s="24">
        <v>417</v>
      </c>
      <c r="L38" s="21">
        <f t="shared" si="21"/>
        <v>100</v>
      </c>
      <c r="M38" s="24">
        <v>1</v>
      </c>
      <c r="N38" s="21">
        <f t="shared" si="22"/>
        <v>0.23980815347721823</v>
      </c>
      <c r="O38" s="24">
        <v>1</v>
      </c>
      <c r="P38" s="21">
        <f t="shared" si="23"/>
        <v>0.23980815347721823</v>
      </c>
      <c r="Q38" s="24">
        <v>3</v>
      </c>
      <c r="R38" s="21">
        <f t="shared" si="24"/>
        <v>0.71942446043165464</v>
      </c>
      <c r="S38" s="21">
        <f t="shared" si="25"/>
        <v>36.650679456434851</v>
      </c>
    </row>
    <row r="39" spans="1:19" ht="30" x14ac:dyDescent="0.25">
      <c r="A39" s="3" t="s">
        <v>6</v>
      </c>
      <c r="B39" s="9">
        <v>34</v>
      </c>
      <c r="C39" s="29" t="s">
        <v>68</v>
      </c>
      <c r="D39" s="29" t="s">
        <v>279</v>
      </c>
      <c r="E39" s="19">
        <v>178</v>
      </c>
      <c r="F39" s="19">
        <v>197</v>
      </c>
      <c r="G39" s="19">
        <v>12</v>
      </c>
      <c r="H39" s="21">
        <f t="shared" si="19"/>
        <v>6.0913705583756341</v>
      </c>
      <c r="I39" s="24">
        <v>197</v>
      </c>
      <c r="J39" s="21">
        <f t="shared" si="20"/>
        <v>100</v>
      </c>
      <c r="K39" s="24">
        <v>197</v>
      </c>
      <c r="L39" s="21">
        <f t="shared" si="21"/>
        <v>100</v>
      </c>
      <c r="M39" s="24">
        <v>4</v>
      </c>
      <c r="N39" s="21">
        <f t="shared" si="22"/>
        <v>2.030456852791878</v>
      </c>
      <c r="O39" s="24">
        <v>0</v>
      </c>
      <c r="P39" s="21">
        <f t="shared" si="23"/>
        <v>0</v>
      </c>
      <c r="Q39" s="24">
        <v>1</v>
      </c>
      <c r="R39" s="21">
        <f t="shared" si="24"/>
        <v>0.50761421319796951</v>
      </c>
      <c r="S39" s="21">
        <f t="shared" si="25"/>
        <v>34.771573604060912</v>
      </c>
    </row>
    <row r="40" spans="1:19" ht="30" x14ac:dyDescent="0.25">
      <c r="A40" s="3" t="s">
        <v>6</v>
      </c>
      <c r="B40" s="9">
        <v>35</v>
      </c>
      <c r="C40" s="29" t="s">
        <v>69</v>
      </c>
      <c r="D40" s="29" t="s">
        <v>280</v>
      </c>
      <c r="E40" s="19">
        <v>166</v>
      </c>
      <c r="F40" s="19">
        <v>175</v>
      </c>
      <c r="G40" s="19">
        <v>83</v>
      </c>
      <c r="H40" s="21">
        <f t="shared" si="19"/>
        <v>47.428571428571431</v>
      </c>
      <c r="I40" s="24">
        <v>175</v>
      </c>
      <c r="J40" s="21">
        <f t="shared" si="20"/>
        <v>100</v>
      </c>
      <c r="K40" s="24">
        <v>175</v>
      </c>
      <c r="L40" s="21">
        <f t="shared" si="21"/>
        <v>100</v>
      </c>
      <c r="M40" s="24">
        <v>82</v>
      </c>
      <c r="N40" s="21">
        <f t="shared" si="22"/>
        <v>46.857142857142854</v>
      </c>
      <c r="O40" s="24">
        <v>5</v>
      </c>
      <c r="P40" s="21">
        <f t="shared" si="23"/>
        <v>2.8571428571428572</v>
      </c>
      <c r="Q40" s="24">
        <v>21</v>
      </c>
      <c r="R40" s="21">
        <f t="shared" si="24"/>
        <v>12</v>
      </c>
      <c r="S40" s="21">
        <f t="shared" si="25"/>
        <v>51.523809523809518</v>
      </c>
    </row>
    <row r="41" spans="1:19" ht="30" x14ac:dyDescent="0.25">
      <c r="A41" s="3" t="s">
        <v>6</v>
      </c>
      <c r="B41" s="9">
        <v>36</v>
      </c>
      <c r="C41" s="29" t="s">
        <v>70</v>
      </c>
      <c r="D41" s="29" t="s">
        <v>281</v>
      </c>
      <c r="E41" s="19">
        <v>82</v>
      </c>
      <c r="F41" s="19">
        <v>97</v>
      </c>
      <c r="G41" s="19">
        <v>10</v>
      </c>
      <c r="H41" s="21">
        <f t="shared" si="19"/>
        <v>10.309278350515465</v>
      </c>
      <c r="I41" s="24">
        <v>97</v>
      </c>
      <c r="J41" s="21">
        <f t="shared" si="20"/>
        <v>100</v>
      </c>
      <c r="K41" s="24">
        <v>97</v>
      </c>
      <c r="L41" s="21">
        <f t="shared" si="21"/>
        <v>100</v>
      </c>
      <c r="M41" s="24">
        <v>2</v>
      </c>
      <c r="N41" s="21">
        <f t="shared" si="22"/>
        <v>2.0618556701030926</v>
      </c>
      <c r="O41" s="24">
        <v>1</v>
      </c>
      <c r="P41" s="21">
        <f t="shared" si="23"/>
        <v>1.0309278350515463</v>
      </c>
      <c r="Q41" s="24">
        <v>2</v>
      </c>
      <c r="R41" s="21">
        <f t="shared" si="24"/>
        <v>2.0618556701030926</v>
      </c>
      <c r="S41" s="21">
        <f t="shared" si="25"/>
        <v>35.9106529209622</v>
      </c>
    </row>
    <row r="42" spans="1:19" ht="45" x14ac:dyDescent="0.25">
      <c r="A42" s="3" t="s">
        <v>6</v>
      </c>
      <c r="B42" s="9">
        <v>37</v>
      </c>
      <c r="C42" s="29" t="s">
        <v>71</v>
      </c>
      <c r="D42" s="29" t="s">
        <v>282</v>
      </c>
      <c r="E42" s="19">
        <v>307</v>
      </c>
      <c r="F42" s="19">
        <v>341</v>
      </c>
      <c r="G42" s="19">
        <v>51</v>
      </c>
      <c r="H42" s="21">
        <f t="shared" si="19"/>
        <v>14.956011730205278</v>
      </c>
      <c r="I42" s="24">
        <v>341</v>
      </c>
      <c r="J42" s="21">
        <f t="shared" si="20"/>
        <v>100</v>
      </c>
      <c r="K42" s="24">
        <v>341</v>
      </c>
      <c r="L42" s="21">
        <f t="shared" si="21"/>
        <v>100</v>
      </c>
      <c r="M42" s="24">
        <v>171</v>
      </c>
      <c r="N42" s="21">
        <f t="shared" si="22"/>
        <v>50.146627565982406</v>
      </c>
      <c r="O42" s="24">
        <v>181</v>
      </c>
      <c r="P42" s="21">
        <f t="shared" si="23"/>
        <v>53.079178885630498</v>
      </c>
      <c r="Q42" s="24">
        <v>197</v>
      </c>
      <c r="R42" s="21">
        <f t="shared" si="24"/>
        <v>57.771260997067451</v>
      </c>
      <c r="S42" s="21">
        <f t="shared" si="25"/>
        <v>62.658846529814262</v>
      </c>
    </row>
    <row r="43" spans="1:19" ht="30" x14ac:dyDescent="0.25">
      <c r="A43" s="3" t="s">
        <v>6</v>
      </c>
      <c r="B43" s="9">
        <v>38</v>
      </c>
      <c r="C43" s="29" t="s">
        <v>72</v>
      </c>
      <c r="D43" s="29" t="s">
        <v>283</v>
      </c>
      <c r="E43" s="18">
        <v>310</v>
      </c>
      <c r="F43" s="18">
        <v>325</v>
      </c>
      <c r="G43" s="18">
        <v>46</v>
      </c>
      <c r="H43" s="21">
        <f t="shared" si="19"/>
        <v>14.153846153846153</v>
      </c>
      <c r="I43" s="22">
        <v>325</v>
      </c>
      <c r="J43" s="21">
        <f t="shared" si="20"/>
        <v>100</v>
      </c>
      <c r="K43" s="22">
        <v>325</v>
      </c>
      <c r="L43" s="21">
        <f t="shared" si="21"/>
        <v>100</v>
      </c>
      <c r="M43" s="22">
        <v>6</v>
      </c>
      <c r="N43" s="21">
        <f t="shared" si="22"/>
        <v>1.8461538461538463</v>
      </c>
      <c r="O43" s="22">
        <v>4</v>
      </c>
      <c r="P43" s="21">
        <f t="shared" si="23"/>
        <v>1.2307692307692308</v>
      </c>
      <c r="Q43" s="22">
        <v>7</v>
      </c>
      <c r="R43" s="21">
        <f t="shared" si="24"/>
        <v>2.1538461538461537</v>
      </c>
      <c r="S43" s="21">
        <f t="shared" si="25"/>
        <v>36.564102564102562</v>
      </c>
    </row>
    <row r="44" spans="1:19" ht="30" x14ac:dyDescent="0.25">
      <c r="A44" s="3" t="s">
        <v>6</v>
      </c>
      <c r="B44" s="9">
        <v>39</v>
      </c>
      <c r="C44" s="29" t="s">
        <v>73</v>
      </c>
      <c r="D44" s="29" t="s">
        <v>284</v>
      </c>
      <c r="E44" s="18">
        <v>66</v>
      </c>
      <c r="F44" s="18">
        <v>76</v>
      </c>
      <c r="G44" s="18">
        <v>44</v>
      </c>
      <c r="H44" s="21">
        <f t="shared" si="19"/>
        <v>57.89473684210526</v>
      </c>
      <c r="I44" s="22">
        <v>76</v>
      </c>
      <c r="J44" s="21">
        <f t="shared" si="20"/>
        <v>100</v>
      </c>
      <c r="K44" s="22">
        <v>76</v>
      </c>
      <c r="L44" s="21">
        <f t="shared" si="21"/>
        <v>100</v>
      </c>
      <c r="M44" s="22">
        <v>51</v>
      </c>
      <c r="N44" s="21">
        <f t="shared" si="22"/>
        <v>67.10526315789474</v>
      </c>
      <c r="O44" s="22">
        <v>1</v>
      </c>
      <c r="P44" s="21">
        <f t="shared" si="23"/>
        <v>1.3157894736842106</v>
      </c>
      <c r="Q44" s="22">
        <v>33</v>
      </c>
      <c r="R44" s="21">
        <f t="shared" si="24"/>
        <v>43.421052631578945</v>
      </c>
      <c r="S44" s="21">
        <f t="shared" si="25"/>
        <v>61.622807017543863</v>
      </c>
    </row>
    <row r="45" spans="1:19" ht="30" x14ac:dyDescent="0.25">
      <c r="A45" s="3" t="s">
        <v>6</v>
      </c>
      <c r="B45" s="9">
        <v>40</v>
      </c>
      <c r="C45" s="29" t="s">
        <v>74</v>
      </c>
      <c r="D45" s="29" t="s">
        <v>285</v>
      </c>
      <c r="E45" s="18">
        <v>257</v>
      </c>
      <c r="F45" s="18">
        <v>276</v>
      </c>
      <c r="G45" s="18">
        <v>77</v>
      </c>
      <c r="H45" s="21">
        <f t="shared" si="19"/>
        <v>27.89855072463768</v>
      </c>
      <c r="I45" s="22">
        <v>276</v>
      </c>
      <c r="J45" s="21">
        <f t="shared" si="20"/>
        <v>100</v>
      </c>
      <c r="K45" s="22">
        <v>276</v>
      </c>
      <c r="L45" s="21">
        <f t="shared" si="21"/>
        <v>100</v>
      </c>
      <c r="M45" s="22">
        <v>3</v>
      </c>
      <c r="N45" s="21">
        <f t="shared" si="22"/>
        <v>1.0869565217391304</v>
      </c>
      <c r="O45" s="22">
        <v>8</v>
      </c>
      <c r="P45" s="21">
        <f t="shared" si="23"/>
        <v>2.8985507246376812</v>
      </c>
      <c r="Q45" s="22">
        <v>10</v>
      </c>
      <c r="R45" s="21">
        <f t="shared" si="24"/>
        <v>3.6231884057971016</v>
      </c>
      <c r="S45" s="21">
        <f t="shared" si="25"/>
        <v>39.251207729468597</v>
      </c>
    </row>
    <row r="46" spans="1:19" ht="30" x14ac:dyDescent="0.25">
      <c r="A46" s="3" t="s">
        <v>6</v>
      </c>
      <c r="B46" s="9">
        <v>41</v>
      </c>
      <c r="C46" s="29" t="s">
        <v>75</v>
      </c>
      <c r="D46" s="29" t="s">
        <v>286</v>
      </c>
      <c r="E46" s="18">
        <v>464</v>
      </c>
      <c r="F46" s="18">
        <v>519</v>
      </c>
      <c r="G46" s="18">
        <v>281</v>
      </c>
      <c r="H46" s="21">
        <f t="shared" si="19"/>
        <v>54.142581888246632</v>
      </c>
      <c r="I46" s="22">
        <v>519</v>
      </c>
      <c r="J46" s="21">
        <f t="shared" si="20"/>
        <v>100</v>
      </c>
      <c r="K46" s="22">
        <v>519</v>
      </c>
      <c r="L46" s="21">
        <f t="shared" si="21"/>
        <v>100</v>
      </c>
      <c r="M46" s="22">
        <v>319</v>
      </c>
      <c r="N46" s="21">
        <f t="shared" si="22"/>
        <v>61.46435452793834</v>
      </c>
      <c r="O46" s="22">
        <v>1</v>
      </c>
      <c r="P46" s="21">
        <f t="shared" si="23"/>
        <v>0.19267822736030829</v>
      </c>
      <c r="Q46" s="22">
        <v>10</v>
      </c>
      <c r="R46" s="21">
        <f t="shared" si="24"/>
        <v>1.9267822736030829</v>
      </c>
      <c r="S46" s="21">
        <f t="shared" si="25"/>
        <v>52.954399486191392</v>
      </c>
    </row>
    <row r="47" spans="1:19" ht="30" x14ac:dyDescent="0.25">
      <c r="A47" s="3" t="s">
        <v>6</v>
      </c>
      <c r="B47" s="9">
        <v>42</v>
      </c>
      <c r="C47" s="29" t="s">
        <v>76</v>
      </c>
      <c r="D47" s="29" t="s">
        <v>287</v>
      </c>
      <c r="E47" s="18">
        <v>28</v>
      </c>
      <c r="F47" s="18">
        <v>28</v>
      </c>
      <c r="G47" s="18">
        <v>2</v>
      </c>
      <c r="H47" s="21">
        <f t="shared" si="19"/>
        <v>7.1428571428571432</v>
      </c>
      <c r="I47" s="22">
        <v>28</v>
      </c>
      <c r="J47" s="21">
        <f t="shared" si="20"/>
        <v>100</v>
      </c>
      <c r="K47" s="22">
        <v>28</v>
      </c>
      <c r="L47" s="21">
        <f t="shared" si="21"/>
        <v>100</v>
      </c>
      <c r="M47" s="22">
        <v>0</v>
      </c>
      <c r="N47" s="21">
        <f t="shared" si="22"/>
        <v>0</v>
      </c>
      <c r="O47" s="22">
        <v>0</v>
      </c>
      <c r="P47" s="21">
        <f t="shared" si="23"/>
        <v>0</v>
      </c>
      <c r="Q47" s="22">
        <v>0</v>
      </c>
      <c r="R47" s="21">
        <f t="shared" si="24"/>
        <v>0</v>
      </c>
      <c r="S47" s="21">
        <f t="shared" si="25"/>
        <v>34.523809523809526</v>
      </c>
    </row>
    <row r="48" spans="1:19" ht="30" x14ac:dyDescent="0.25">
      <c r="A48" s="10" t="s">
        <v>6</v>
      </c>
      <c r="B48" s="9">
        <v>43</v>
      </c>
      <c r="C48" s="29" t="s">
        <v>77</v>
      </c>
      <c r="D48" s="29" t="s">
        <v>288</v>
      </c>
      <c r="E48" s="18">
        <v>149</v>
      </c>
      <c r="F48" s="18">
        <v>164</v>
      </c>
      <c r="G48" s="18">
        <v>145</v>
      </c>
      <c r="H48" s="21">
        <f t="shared" si="19"/>
        <v>88.41463414634147</v>
      </c>
      <c r="I48" s="22">
        <v>164</v>
      </c>
      <c r="J48" s="21">
        <f t="shared" si="20"/>
        <v>100</v>
      </c>
      <c r="K48" s="22">
        <v>164</v>
      </c>
      <c r="L48" s="21">
        <f t="shared" si="21"/>
        <v>100</v>
      </c>
      <c r="M48" s="22">
        <v>31</v>
      </c>
      <c r="N48" s="21">
        <f t="shared" si="22"/>
        <v>18.902439024390244</v>
      </c>
      <c r="O48" s="22">
        <v>0</v>
      </c>
      <c r="P48" s="21">
        <f t="shared" si="23"/>
        <v>0</v>
      </c>
      <c r="Q48" s="22">
        <v>1</v>
      </c>
      <c r="R48" s="21">
        <f t="shared" si="24"/>
        <v>0.6097560975609756</v>
      </c>
      <c r="S48" s="21">
        <f t="shared" si="25"/>
        <v>51.321138211382113</v>
      </c>
    </row>
    <row r="49" spans="1:19" x14ac:dyDescent="0.25">
      <c r="A49" s="6" t="s">
        <v>6</v>
      </c>
      <c r="B49" s="7"/>
      <c r="C49" s="8" t="s">
        <v>3</v>
      </c>
      <c r="D49" s="8"/>
      <c r="E49" s="16">
        <f>SUM(E34:E48)</f>
        <v>2864</v>
      </c>
      <c r="F49" s="16">
        <f>SUM(F34:F48)</f>
        <v>3137</v>
      </c>
      <c r="G49" s="16">
        <f>SUM(G34:G48)</f>
        <v>1029</v>
      </c>
      <c r="H49" s="42">
        <f>G49*100/F49</f>
        <v>32.802040165763465</v>
      </c>
      <c r="I49" s="42">
        <f>SUM(I38:I48)</f>
        <v>2615</v>
      </c>
      <c r="J49" s="42">
        <f>I49*100/F49</f>
        <v>83.359897991711833</v>
      </c>
      <c r="K49" s="42">
        <f>SUM(K38:K48)</f>
        <v>2615</v>
      </c>
      <c r="L49" s="42">
        <f>K49*100/F49</f>
        <v>83.359897991711833</v>
      </c>
      <c r="M49" s="42">
        <f>SUM(M38:M48)</f>
        <v>670</v>
      </c>
      <c r="N49" s="42">
        <f>M49*100/F49</f>
        <v>21.357985336308577</v>
      </c>
      <c r="O49" s="42">
        <f>SUM(O38:O48)</f>
        <v>202</v>
      </c>
      <c r="P49" s="42">
        <f>O49*100/F49</f>
        <v>6.4392731909467642</v>
      </c>
      <c r="Q49" s="42">
        <f>SUM(Q38:Q48)</f>
        <v>285</v>
      </c>
      <c r="R49" s="42">
        <f>Q49*100/F49</f>
        <v>9.0851131654446924</v>
      </c>
      <c r="S49" s="16">
        <f>AVERAGE(H49,J49,L49,N49,P49,R49)</f>
        <v>39.400701306981198</v>
      </c>
    </row>
    <row r="50" spans="1:19" ht="30" x14ac:dyDescent="0.25">
      <c r="A50" s="3" t="s">
        <v>7</v>
      </c>
      <c r="B50" s="11">
        <v>44</v>
      </c>
      <c r="C50" s="29" t="s">
        <v>78</v>
      </c>
      <c r="D50" s="29" t="s">
        <v>289</v>
      </c>
      <c r="E50" s="17">
        <v>248</v>
      </c>
      <c r="F50" s="17">
        <v>270</v>
      </c>
      <c r="G50" s="17">
        <v>179</v>
      </c>
      <c r="H50" s="21">
        <f>G50*100/F50</f>
        <v>66.296296296296291</v>
      </c>
      <c r="I50" s="23">
        <v>270</v>
      </c>
      <c r="J50" s="21">
        <f>I50*100/F50</f>
        <v>100</v>
      </c>
      <c r="K50" s="23">
        <v>270</v>
      </c>
      <c r="L50" s="21">
        <f>K50*100/F50</f>
        <v>100</v>
      </c>
      <c r="M50" s="23">
        <v>61</v>
      </c>
      <c r="N50" s="21">
        <f>M50*100/F50</f>
        <v>22.592592592592592</v>
      </c>
      <c r="O50" s="23">
        <v>6</v>
      </c>
      <c r="P50" s="21">
        <f>O50*100/F50</f>
        <v>2.2222222222222223</v>
      </c>
      <c r="Q50" s="23">
        <v>17</v>
      </c>
      <c r="R50" s="21">
        <f>Q50*100/F50</f>
        <v>6.2962962962962967</v>
      </c>
      <c r="S50" s="21">
        <f t="shared" si="25"/>
        <v>49.567901234567906</v>
      </c>
    </row>
    <row r="51" spans="1:19" ht="30" x14ac:dyDescent="0.25">
      <c r="A51" s="3" t="s">
        <v>7</v>
      </c>
      <c r="B51" s="11">
        <v>45</v>
      </c>
      <c r="C51" s="29" t="s">
        <v>79</v>
      </c>
      <c r="D51" s="29" t="s">
        <v>290</v>
      </c>
      <c r="E51" s="17">
        <v>93</v>
      </c>
      <c r="F51" s="17">
        <v>109</v>
      </c>
      <c r="G51" s="17">
        <v>100</v>
      </c>
      <c r="H51" s="21">
        <f>G51*100/F51</f>
        <v>91.743119266055047</v>
      </c>
      <c r="I51" s="23">
        <v>109</v>
      </c>
      <c r="J51" s="21">
        <f>I51*100/F51</f>
        <v>100</v>
      </c>
      <c r="K51" s="23">
        <v>109</v>
      </c>
      <c r="L51" s="21">
        <f>K51*100/F51</f>
        <v>100</v>
      </c>
      <c r="M51" s="23">
        <v>100</v>
      </c>
      <c r="N51" s="21">
        <f>M51*100/F51</f>
        <v>91.743119266055047</v>
      </c>
      <c r="O51" s="23">
        <v>1</v>
      </c>
      <c r="P51" s="21">
        <f>O51*100/F51</f>
        <v>0.91743119266055051</v>
      </c>
      <c r="Q51" s="23">
        <v>104</v>
      </c>
      <c r="R51" s="21">
        <f>Q51*100/F51</f>
        <v>95.412844036697251</v>
      </c>
      <c r="S51" s="21">
        <f t="shared" si="25"/>
        <v>79.969418960244653</v>
      </c>
    </row>
    <row r="52" spans="1:19" ht="30" x14ac:dyDescent="0.25">
      <c r="A52" s="10" t="s">
        <v>7</v>
      </c>
      <c r="B52" s="11">
        <v>46</v>
      </c>
      <c r="C52" s="29" t="s">
        <v>80</v>
      </c>
      <c r="D52" s="29" t="s">
        <v>291</v>
      </c>
      <c r="E52" s="17">
        <v>57</v>
      </c>
      <c r="F52" s="17">
        <v>63</v>
      </c>
      <c r="G52" s="17">
        <v>45</v>
      </c>
      <c r="H52" s="21">
        <f>G52*100/F52</f>
        <v>71.428571428571431</v>
      </c>
      <c r="I52" s="23">
        <v>63</v>
      </c>
      <c r="J52" s="21">
        <f>I52*100/F52</f>
        <v>100</v>
      </c>
      <c r="K52" s="23">
        <v>63</v>
      </c>
      <c r="L52" s="21">
        <f>K52*100/F52</f>
        <v>100</v>
      </c>
      <c r="M52" s="23">
        <v>1</v>
      </c>
      <c r="N52" s="21">
        <f>M52*100/F52</f>
        <v>1.5873015873015872</v>
      </c>
      <c r="O52" s="23">
        <v>0</v>
      </c>
      <c r="P52" s="21">
        <f>O52*100/F52</f>
        <v>0</v>
      </c>
      <c r="Q52" s="23">
        <v>1</v>
      </c>
      <c r="R52" s="21">
        <f>Q52*100/F52</f>
        <v>1.5873015873015872</v>
      </c>
      <c r="S52" s="21">
        <f t="shared" si="25"/>
        <v>45.767195767195766</v>
      </c>
    </row>
    <row r="53" spans="1:19" ht="30" x14ac:dyDescent="0.25">
      <c r="A53" s="3" t="s">
        <v>7</v>
      </c>
      <c r="B53" s="11">
        <v>47</v>
      </c>
      <c r="C53" s="45" t="s">
        <v>81</v>
      </c>
      <c r="D53" s="29" t="s">
        <v>292</v>
      </c>
      <c r="E53" s="17">
        <v>0</v>
      </c>
      <c r="F53" s="17">
        <v>0</v>
      </c>
      <c r="G53" s="17">
        <v>0</v>
      </c>
      <c r="H53" s="21">
        <v>0</v>
      </c>
      <c r="I53" s="23">
        <v>0</v>
      </c>
      <c r="J53" s="21">
        <v>0</v>
      </c>
      <c r="K53" s="23">
        <v>0</v>
      </c>
      <c r="L53" s="21">
        <v>0</v>
      </c>
      <c r="M53" s="23">
        <v>0</v>
      </c>
      <c r="N53" s="21">
        <v>0</v>
      </c>
      <c r="O53" s="23">
        <v>0</v>
      </c>
      <c r="P53" s="21">
        <v>0</v>
      </c>
      <c r="Q53" s="23">
        <v>0</v>
      </c>
      <c r="R53" s="21">
        <v>0</v>
      </c>
      <c r="S53" s="21">
        <v>0</v>
      </c>
    </row>
    <row r="54" spans="1:19" x14ac:dyDescent="0.25">
      <c r="A54" s="6" t="s">
        <v>7</v>
      </c>
      <c r="B54" s="7"/>
      <c r="C54" s="8" t="s">
        <v>3</v>
      </c>
      <c r="D54" s="8"/>
      <c r="E54" s="16">
        <f>SUM(E50:E53)</f>
        <v>398</v>
      </c>
      <c r="F54" s="16">
        <f>SUM(F50:F53)</f>
        <v>442</v>
      </c>
      <c r="G54" s="16">
        <f>SUM(G50:G53)</f>
        <v>324</v>
      </c>
      <c r="H54" s="42">
        <f>G54*100/F54</f>
        <v>73.303167420814475</v>
      </c>
      <c r="I54" s="16">
        <f>SUM(I50:I53)</f>
        <v>442</v>
      </c>
      <c r="J54" s="42">
        <f>I54*100/F54</f>
        <v>100</v>
      </c>
      <c r="K54" s="16">
        <f>SUM(K50:K53)</f>
        <v>442</v>
      </c>
      <c r="L54" s="42">
        <f>K54*100/F54</f>
        <v>100</v>
      </c>
      <c r="M54" s="16">
        <f>SUM(M50:M53)</f>
        <v>162</v>
      </c>
      <c r="N54" s="42">
        <f>M54*100/F54</f>
        <v>36.651583710407238</v>
      </c>
      <c r="O54" s="16">
        <f>SUM(O50:O53)</f>
        <v>7</v>
      </c>
      <c r="P54" s="42">
        <f>O54*100/F54</f>
        <v>1.5837104072398189</v>
      </c>
      <c r="Q54" s="16">
        <f>SUM(Q50:Q53)</f>
        <v>122</v>
      </c>
      <c r="R54" s="42">
        <f t="shared" ref="R54:R61" si="26">Q54*100/F54</f>
        <v>27.601809954751133</v>
      </c>
      <c r="S54" s="16">
        <f>AVERAGE(H54,J54,L54,N54,P54,R54)</f>
        <v>56.52337858220212</v>
      </c>
    </row>
    <row r="55" spans="1:19" ht="30" x14ac:dyDescent="0.25">
      <c r="A55" s="3" t="s">
        <v>8</v>
      </c>
      <c r="B55" s="11">
        <v>48</v>
      </c>
      <c r="C55" s="29" t="s">
        <v>82</v>
      </c>
      <c r="D55" s="29" t="s">
        <v>293</v>
      </c>
      <c r="E55" s="18">
        <v>144</v>
      </c>
      <c r="F55" s="18">
        <v>155</v>
      </c>
      <c r="G55" s="18">
        <v>100</v>
      </c>
      <c r="H55" s="21">
        <f>G55*100/F55</f>
        <v>64.516129032258064</v>
      </c>
      <c r="I55" s="22">
        <v>155</v>
      </c>
      <c r="J55" s="21">
        <f>I55*100/F55</f>
        <v>100</v>
      </c>
      <c r="K55" s="22">
        <v>155</v>
      </c>
      <c r="L55" s="21">
        <f>K55*100/F55</f>
        <v>100</v>
      </c>
      <c r="M55" s="22">
        <v>73</v>
      </c>
      <c r="N55" s="21">
        <f>M55*100/F55</f>
        <v>47.096774193548384</v>
      </c>
      <c r="O55" s="22">
        <v>59</v>
      </c>
      <c r="P55" s="21">
        <f>O55*100/F55</f>
        <v>38.064516129032256</v>
      </c>
      <c r="Q55" s="22">
        <v>101</v>
      </c>
      <c r="R55" s="21">
        <f t="shared" si="26"/>
        <v>65.161290322580641</v>
      </c>
      <c r="S55" s="21">
        <f t="shared" si="25"/>
        <v>69.13978494623656</v>
      </c>
    </row>
    <row r="56" spans="1:19" ht="30" x14ac:dyDescent="0.25">
      <c r="A56" s="3" t="s">
        <v>8</v>
      </c>
      <c r="B56" s="11">
        <v>49</v>
      </c>
      <c r="C56" s="29" t="s">
        <v>83</v>
      </c>
      <c r="D56" s="29" t="s">
        <v>294</v>
      </c>
      <c r="E56" s="17">
        <v>3</v>
      </c>
      <c r="F56" s="17">
        <v>5</v>
      </c>
      <c r="G56" s="17">
        <v>5</v>
      </c>
      <c r="H56" s="21">
        <f>G56*100/F56</f>
        <v>100</v>
      </c>
      <c r="I56" s="23">
        <v>5</v>
      </c>
      <c r="J56" s="21">
        <f>I56*100/F56</f>
        <v>100</v>
      </c>
      <c r="K56" s="23">
        <v>5</v>
      </c>
      <c r="L56" s="21">
        <f>K56*100/F56</f>
        <v>100</v>
      </c>
      <c r="M56" s="23">
        <v>5</v>
      </c>
      <c r="N56" s="21">
        <f>M56*100/F56</f>
        <v>100</v>
      </c>
      <c r="O56" s="23">
        <v>0</v>
      </c>
      <c r="P56" s="21">
        <f>O56*100/F56</f>
        <v>0</v>
      </c>
      <c r="Q56" s="23">
        <v>5</v>
      </c>
      <c r="R56" s="21">
        <f t="shared" si="26"/>
        <v>100</v>
      </c>
      <c r="S56" s="21">
        <f t="shared" si="25"/>
        <v>83.333333333333329</v>
      </c>
    </row>
    <row r="57" spans="1:19" ht="30" x14ac:dyDescent="0.25">
      <c r="A57" s="3" t="s">
        <v>8</v>
      </c>
      <c r="B57" s="11">
        <v>50</v>
      </c>
      <c r="C57" s="29" t="s">
        <v>84</v>
      </c>
      <c r="D57" s="29" t="s">
        <v>295</v>
      </c>
      <c r="E57" s="17">
        <v>18</v>
      </c>
      <c r="F57" s="17">
        <v>21</v>
      </c>
      <c r="G57" s="17">
        <v>13</v>
      </c>
      <c r="H57" s="21">
        <f>G57*100/F57</f>
        <v>61.904761904761905</v>
      </c>
      <c r="I57" s="23">
        <v>21</v>
      </c>
      <c r="J57" s="21">
        <f>I57*100/F57</f>
        <v>100</v>
      </c>
      <c r="K57" s="23">
        <v>21</v>
      </c>
      <c r="L57" s="21">
        <f>K57*100/F57</f>
        <v>100</v>
      </c>
      <c r="M57" s="23">
        <v>10</v>
      </c>
      <c r="N57" s="21">
        <f>M57*100/F57</f>
        <v>47.61904761904762</v>
      </c>
      <c r="O57" s="23">
        <v>10</v>
      </c>
      <c r="P57" s="21">
        <f>O57*100/F57</f>
        <v>47.61904761904762</v>
      </c>
      <c r="Q57" s="23">
        <v>8</v>
      </c>
      <c r="R57" s="21">
        <f t="shared" si="26"/>
        <v>38.095238095238095</v>
      </c>
      <c r="S57" s="21">
        <f t="shared" si="25"/>
        <v>65.873015873015859</v>
      </c>
    </row>
    <row r="58" spans="1:19" ht="30" x14ac:dyDescent="0.25">
      <c r="A58" s="3" t="s">
        <v>8</v>
      </c>
      <c r="B58" s="11">
        <v>51</v>
      </c>
      <c r="C58" s="29" t="s">
        <v>85</v>
      </c>
      <c r="D58" s="29" t="s">
        <v>296</v>
      </c>
      <c r="E58" s="17">
        <v>42</v>
      </c>
      <c r="F58" s="17">
        <v>45</v>
      </c>
      <c r="G58" s="17">
        <v>28</v>
      </c>
      <c r="H58" s="21">
        <f t="shared" ref="H58:H59" si="27">G58*100/F58</f>
        <v>62.222222222222221</v>
      </c>
      <c r="I58" s="23">
        <v>45</v>
      </c>
      <c r="J58" s="21">
        <f t="shared" ref="J58:J59" si="28">I58*100/F58</f>
        <v>100</v>
      </c>
      <c r="K58" s="23">
        <v>45</v>
      </c>
      <c r="L58" s="21">
        <f t="shared" ref="L58:L59" si="29">K58*100/F58</f>
        <v>100</v>
      </c>
      <c r="M58" s="23">
        <v>0</v>
      </c>
      <c r="N58" s="21">
        <f t="shared" ref="N58:N59" si="30">M58*100/F58</f>
        <v>0</v>
      </c>
      <c r="O58" s="23">
        <v>11</v>
      </c>
      <c r="P58" s="21">
        <f t="shared" ref="P58:P59" si="31">O58*100/F58</f>
        <v>24.444444444444443</v>
      </c>
      <c r="Q58" s="23">
        <v>9</v>
      </c>
      <c r="R58" s="21">
        <f t="shared" si="26"/>
        <v>20</v>
      </c>
      <c r="S58" s="21">
        <f t="shared" si="25"/>
        <v>51.111111111111114</v>
      </c>
    </row>
    <row r="59" spans="1:19" ht="30" x14ac:dyDescent="0.25">
      <c r="A59" s="10" t="s">
        <v>8</v>
      </c>
      <c r="B59" s="11">
        <v>52</v>
      </c>
      <c r="C59" s="29" t="s">
        <v>86</v>
      </c>
      <c r="D59" s="29" t="s">
        <v>297</v>
      </c>
      <c r="E59" s="17">
        <v>282</v>
      </c>
      <c r="F59" s="17">
        <v>304</v>
      </c>
      <c r="G59" s="17">
        <v>232</v>
      </c>
      <c r="H59" s="21">
        <f t="shared" si="27"/>
        <v>76.315789473684205</v>
      </c>
      <c r="I59" s="23">
        <v>304</v>
      </c>
      <c r="J59" s="21">
        <f t="shared" si="28"/>
        <v>100</v>
      </c>
      <c r="K59" s="23">
        <v>304</v>
      </c>
      <c r="L59" s="21">
        <f t="shared" si="29"/>
        <v>100</v>
      </c>
      <c r="M59" s="23">
        <v>224</v>
      </c>
      <c r="N59" s="21">
        <f t="shared" si="30"/>
        <v>73.684210526315795</v>
      </c>
      <c r="O59" s="23">
        <v>5</v>
      </c>
      <c r="P59" s="21">
        <f t="shared" si="31"/>
        <v>1.6447368421052631</v>
      </c>
      <c r="Q59" s="23">
        <v>27</v>
      </c>
      <c r="R59" s="21">
        <f t="shared" si="26"/>
        <v>8.8815789473684212</v>
      </c>
      <c r="S59" s="21">
        <f t="shared" si="25"/>
        <v>60.087719298245617</v>
      </c>
    </row>
    <row r="60" spans="1:19" x14ac:dyDescent="0.25">
      <c r="A60" s="6" t="s">
        <v>8</v>
      </c>
      <c r="B60" s="7"/>
      <c r="C60" s="8" t="s">
        <v>3</v>
      </c>
      <c r="D60" s="8"/>
      <c r="E60" s="16">
        <f>SUM(E55:E59)</f>
        <v>489</v>
      </c>
      <c r="F60" s="16">
        <f>SUM(F55:F59)</f>
        <v>530</v>
      </c>
      <c r="G60" s="16">
        <f>SUM(G55:G59)</f>
        <v>378</v>
      </c>
      <c r="H60" s="42">
        <f>G60*100/F60</f>
        <v>71.320754716981128</v>
      </c>
      <c r="I60" s="16">
        <f>SUM(I55:I59)</f>
        <v>530</v>
      </c>
      <c r="J60" s="42">
        <f>I60*100/F60</f>
        <v>100</v>
      </c>
      <c r="K60" s="16">
        <f>SUM(K55:K59)</f>
        <v>530</v>
      </c>
      <c r="L60" s="42">
        <f>K60*100/F60</f>
        <v>100</v>
      </c>
      <c r="M60" s="16">
        <f>SUM(M55:M59)</f>
        <v>312</v>
      </c>
      <c r="N60" s="42">
        <f>M60*100/F60</f>
        <v>58.867924528301884</v>
      </c>
      <c r="O60" s="16">
        <f>SUM(O55:O59)</f>
        <v>85</v>
      </c>
      <c r="P60" s="42">
        <f>O60*100/F60</f>
        <v>16.037735849056602</v>
      </c>
      <c r="Q60" s="16">
        <f>SUM(Q55:Q59)</f>
        <v>150</v>
      </c>
      <c r="R60" s="42">
        <f t="shared" si="26"/>
        <v>28.30188679245283</v>
      </c>
      <c r="S60" s="16">
        <f>AVERAGE(H60,J60,L60,N60,P60,R60)</f>
        <v>62.421383647798741</v>
      </c>
    </row>
    <row r="61" spans="1:19" ht="30" x14ac:dyDescent="0.25">
      <c r="A61" s="3" t="s">
        <v>9</v>
      </c>
      <c r="B61" s="12">
        <v>53</v>
      </c>
      <c r="C61" s="29" t="s">
        <v>87</v>
      </c>
      <c r="D61" s="29" t="s">
        <v>298</v>
      </c>
      <c r="E61" s="17">
        <v>66</v>
      </c>
      <c r="F61" s="17">
        <v>82</v>
      </c>
      <c r="G61" s="17">
        <v>82</v>
      </c>
      <c r="H61" s="21">
        <f>G61*100/F61</f>
        <v>100</v>
      </c>
      <c r="I61" s="17">
        <v>82</v>
      </c>
      <c r="J61" s="21">
        <f>I61*100/F61</f>
        <v>100</v>
      </c>
      <c r="K61" s="17">
        <v>82</v>
      </c>
      <c r="L61" s="21">
        <f>K61*100/F61</f>
        <v>100</v>
      </c>
      <c r="M61" s="23">
        <v>1</v>
      </c>
      <c r="N61" s="21">
        <f>M61*100/F61</f>
        <v>1.2195121951219512</v>
      </c>
      <c r="O61" s="23">
        <v>0</v>
      </c>
      <c r="P61" s="21">
        <f>O61*100/F61</f>
        <v>0</v>
      </c>
      <c r="Q61" s="23">
        <v>22</v>
      </c>
      <c r="R61" s="21">
        <f t="shared" si="26"/>
        <v>26.829268292682926</v>
      </c>
      <c r="S61" s="21">
        <f t="shared" ref="S61:S78" si="32">AVERAGE(H61,J61,L61,N61,P61,R61)</f>
        <v>54.674796747967484</v>
      </c>
    </row>
    <row r="62" spans="1:19" ht="30" x14ac:dyDescent="0.25">
      <c r="A62" s="3" t="s">
        <v>9</v>
      </c>
      <c r="B62" s="12">
        <v>54</v>
      </c>
      <c r="C62" s="29" t="s">
        <v>88</v>
      </c>
      <c r="D62" s="29" t="s">
        <v>299</v>
      </c>
      <c r="E62" s="17">
        <v>17</v>
      </c>
      <c r="F62" s="17">
        <v>18</v>
      </c>
      <c r="G62" s="17">
        <v>18</v>
      </c>
      <c r="H62" s="21">
        <f t="shared" ref="H62:H68" si="33">G62*100/F62</f>
        <v>100</v>
      </c>
      <c r="I62" s="17">
        <v>18</v>
      </c>
      <c r="J62" s="21">
        <f t="shared" ref="J62:J68" si="34">I62*100/F62</f>
        <v>100</v>
      </c>
      <c r="K62" s="17">
        <v>18</v>
      </c>
      <c r="L62" s="21">
        <f t="shared" ref="L62:L68" si="35">K62*100/F62</f>
        <v>100</v>
      </c>
      <c r="M62" s="17">
        <v>18</v>
      </c>
      <c r="N62" s="21">
        <f t="shared" ref="N62:N68" si="36">M62*100/F62</f>
        <v>100</v>
      </c>
      <c r="O62" s="17">
        <v>18</v>
      </c>
      <c r="P62" s="21">
        <f t="shared" ref="P62:P68" si="37">O62*100/F62</f>
        <v>100</v>
      </c>
      <c r="Q62" s="17">
        <v>18</v>
      </c>
      <c r="R62" s="21">
        <f t="shared" ref="R62:R68" si="38">Q62*100/F62</f>
        <v>100</v>
      </c>
      <c r="S62" s="21">
        <f t="shared" si="32"/>
        <v>100</v>
      </c>
    </row>
    <row r="63" spans="1:19" ht="30" x14ac:dyDescent="0.25">
      <c r="A63" s="3" t="s">
        <v>9</v>
      </c>
      <c r="B63" s="12">
        <v>55</v>
      </c>
      <c r="C63" s="29" t="s">
        <v>89</v>
      </c>
      <c r="D63" s="29" t="s">
        <v>300</v>
      </c>
      <c r="E63" s="17">
        <v>212</v>
      </c>
      <c r="F63" s="17">
        <v>226</v>
      </c>
      <c r="G63" s="17">
        <v>114</v>
      </c>
      <c r="H63" s="21">
        <f t="shared" si="33"/>
        <v>50.442477876106196</v>
      </c>
      <c r="I63" s="17">
        <v>226</v>
      </c>
      <c r="J63" s="21">
        <f t="shared" si="34"/>
        <v>100</v>
      </c>
      <c r="K63" s="17">
        <v>226</v>
      </c>
      <c r="L63" s="21">
        <f t="shared" si="35"/>
        <v>100</v>
      </c>
      <c r="M63" s="23">
        <v>7</v>
      </c>
      <c r="N63" s="21">
        <f t="shared" si="36"/>
        <v>3.0973451327433628</v>
      </c>
      <c r="O63" s="23">
        <v>0</v>
      </c>
      <c r="P63" s="21">
        <f t="shared" si="37"/>
        <v>0</v>
      </c>
      <c r="Q63" s="23">
        <v>16</v>
      </c>
      <c r="R63" s="21">
        <f t="shared" si="38"/>
        <v>7.0796460176991154</v>
      </c>
      <c r="S63" s="21">
        <f t="shared" si="32"/>
        <v>43.43657817109144</v>
      </c>
    </row>
    <row r="64" spans="1:19" ht="30" x14ac:dyDescent="0.25">
      <c r="A64" s="3" t="s">
        <v>9</v>
      </c>
      <c r="B64" s="12">
        <v>56</v>
      </c>
      <c r="C64" s="29" t="s">
        <v>90</v>
      </c>
      <c r="D64" s="29" t="s">
        <v>301</v>
      </c>
      <c r="E64" s="17">
        <v>209</v>
      </c>
      <c r="F64" s="17">
        <v>226</v>
      </c>
      <c r="G64" s="17">
        <v>89</v>
      </c>
      <c r="H64" s="21">
        <f t="shared" si="33"/>
        <v>39.380530973451329</v>
      </c>
      <c r="I64" s="17">
        <v>226</v>
      </c>
      <c r="J64" s="21">
        <f t="shared" si="34"/>
        <v>100</v>
      </c>
      <c r="K64" s="17">
        <v>226</v>
      </c>
      <c r="L64" s="21">
        <f t="shared" si="35"/>
        <v>100</v>
      </c>
      <c r="M64" s="23">
        <v>36</v>
      </c>
      <c r="N64" s="21">
        <f t="shared" si="36"/>
        <v>15.929203539823009</v>
      </c>
      <c r="O64" s="23">
        <v>16</v>
      </c>
      <c r="P64" s="21">
        <f t="shared" si="37"/>
        <v>7.0796460176991154</v>
      </c>
      <c r="Q64" s="23">
        <v>49</v>
      </c>
      <c r="R64" s="21">
        <f t="shared" si="38"/>
        <v>21.681415929203538</v>
      </c>
      <c r="S64" s="21">
        <f t="shared" si="32"/>
        <v>47.345132743362832</v>
      </c>
    </row>
    <row r="65" spans="1:19" ht="30" x14ac:dyDescent="0.25">
      <c r="A65" s="3" t="s">
        <v>9</v>
      </c>
      <c r="B65" s="12">
        <v>57</v>
      </c>
      <c r="C65" s="29" t="s">
        <v>91</v>
      </c>
      <c r="D65" s="29" t="s">
        <v>302</v>
      </c>
      <c r="E65" s="17">
        <v>43</v>
      </c>
      <c r="F65" s="17">
        <v>49</v>
      </c>
      <c r="G65" s="17">
        <v>38</v>
      </c>
      <c r="H65" s="21">
        <f t="shared" si="33"/>
        <v>77.551020408163268</v>
      </c>
      <c r="I65" s="17">
        <v>49</v>
      </c>
      <c r="J65" s="21">
        <f t="shared" si="34"/>
        <v>100</v>
      </c>
      <c r="K65" s="17">
        <v>49</v>
      </c>
      <c r="L65" s="21">
        <f t="shared" si="35"/>
        <v>100</v>
      </c>
      <c r="M65" s="23">
        <v>28</v>
      </c>
      <c r="N65" s="21">
        <f t="shared" si="36"/>
        <v>57.142857142857146</v>
      </c>
      <c r="O65" s="23">
        <v>0</v>
      </c>
      <c r="P65" s="21">
        <f t="shared" si="37"/>
        <v>0</v>
      </c>
      <c r="Q65" s="23">
        <v>3</v>
      </c>
      <c r="R65" s="21">
        <f t="shared" si="38"/>
        <v>6.1224489795918364</v>
      </c>
      <c r="S65" s="21">
        <f t="shared" si="32"/>
        <v>56.802721088435369</v>
      </c>
    </row>
    <row r="66" spans="1:19" ht="30" x14ac:dyDescent="0.25">
      <c r="A66" s="3" t="s">
        <v>9</v>
      </c>
      <c r="B66" s="12">
        <v>58</v>
      </c>
      <c r="C66" s="29" t="s">
        <v>92</v>
      </c>
      <c r="D66" s="29" t="s">
        <v>303</v>
      </c>
      <c r="E66" s="17">
        <v>89</v>
      </c>
      <c r="F66" s="17">
        <v>98</v>
      </c>
      <c r="G66" s="17">
        <v>33</v>
      </c>
      <c r="H66" s="21">
        <f t="shared" si="33"/>
        <v>33.673469387755105</v>
      </c>
      <c r="I66" s="17">
        <v>98</v>
      </c>
      <c r="J66" s="21">
        <f t="shared" si="34"/>
        <v>100</v>
      </c>
      <c r="K66" s="17">
        <v>98</v>
      </c>
      <c r="L66" s="21">
        <f t="shared" si="35"/>
        <v>100</v>
      </c>
      <c r="M66" s="23">
        <v>2</v>
      </c>
      <c r="N66" s="21">
        <f t="shared" si="36"/>
        <v>2.0408163265306123</v>
      </c>
      <c r="O66" s="23">
        <v>1</v>
      </c>
      <c r="P66" s="21">
        <f t="shared" si="37"/>
        <v>1.0204081632653061</v>
      </c>
      <c r="Q66" s="23">
        <v>0</v>
      </c>
      <c r="R66" s="21">
        <f t="shared" si="38"/>
        <v>0</v>
      </c>
      <c r="S66" s="21">
        <f t="shared" si="32"/>
        <v>39.455782312925173</v>
      </c>
    </row>
    <row r="67" spans="1:19" ht="30" x14ac:dyDescent="0.25">
      <c r="A67" s="3" t="s">
        <v>9</v>
      </c>
      <c r="B67" s="12">
        <v>59</v>
      </c>
      <c r="C67" s="29" t="s">
        <v>93</v>
      </c>
      <c r="D67" s="29" t="s">
        <v>304</v>
      </c>
      <c r="E67" s="17">
        <v>442</v>
      </c>
      <c r="F67" s="17">
        <v>505</v>
      </c>
      <c r="G67" s="17">
        <v>174</v>
      </c>
      <c r="H67" s="21">
        <f t="shared" si="33"/>
        <v>34.455445544554458</v>
      </c>
      <c r="I67" s="17">
        <v>505</v>
      </c>
      <c r="J67" s="21">
        <f t="shared" si="34"/>
        <v>100</v>
      </c>
      <c r="K67" s="17">
        <v>505</v>
      </c>
      <c r="L67" s="21">
        <f t="shared" si="35"/>
        <v>100</v>
      </c>
      <c r="M67" s="23">
        <v>31</v>
      </c>
      <c r="N67" s="21">
        <f t="shared" si="36"/>
        <v>6.1386138613861387</v>
      </c>
      <c r="O67" s="23">
        <v>6</v>
      </c>
      <c r="P67" s="21">
        <f t="shared" si="37"/>
        <v>1.1881188118811881</v>
      </c>
      <c r="Q67" s="23">
        <v>7</v>
      </c>
      <c r="R67" s="21">
        <f t="shared" si="38"/>
        <v>1.386138613861386</v>
      </c>
      <c r="S67" s="21">
        <f t="shared" si="32"/>
        <v>40.528052805280531</v>
      </c>
    </row>
    <row r="68" spans="1:19" ht="30" x14ac:dyDescent="0.25">
      <c r="A68" s="3" t="s">
        <v>9</v>
      </c>
      <c r="B68" s="12">
        <v>60</v>
      </c>
      <c r="C68" s="29" t="s">
        <v>94</v>
      </c>
      <c r="D68" s="29" t="s">
        <v>305</v>
      </c>
      <c r="E68" s="17">
        <v>68</v>
      </c>
      <c r="F68" s="17">
        <v>69</v>
      </c>
      <c r="G68" s="17">
        <v>46</v>
      </c>
      <c r="H68" s="21">
        <f t="shared" si="33"/>
        <v>66.666666666666671</v>
      </c>
      <c r="I68" s="17">
        <v>69</v>
      </c>
      <c r="J68" s="21">
        <f t="shared" si="34"/>
        <v>100</v>
      </c>
      <c r="K68" s="17">
        <v>69</v>
      </c>
      <c r="L68" s="21">
        <f t="shared" si="35"/>
        <v>100</v>
      </c>
      <c r="M68" s="23">
        <v>5</v>
      </c>
      <c r="N68" s="21">
        <f t="shared" si="36"/>
        <v>7.2463768115942031</v>
      </c>
      <c r="O68" s="23">
        <v>0</v>
      </c>
      <c r="P68" s="21">
        <f t="shared" si="37"/>
        <v>0</v>
      </c>
      <c r="Q68" s="23">
        <v>0</v>
      </c>
      <c r="R68" s="21">
        <f t="shared" si="38"/>
        <v>0</v>
      </c>
      <c r="S68" s="21">
        <f t="shared" si="32"/>
        <v>45.652173913043477</v>
      </c>
    </row>
    <row r="69" spans="1:19" ht="30" hidden="1" x14ac:dyDescent="0.25">
      <c r="A69" s="3" t="s">
        <v>9</v>
      </c>
      <c r="B69" s="12">
        <v>61</v>
      </c>
      <c r="C69" s="31" t="s">
        <v>95</v>
      </c>
      <c r="D69" s="29" t="s">
        <v>306</v>
      </c>
      <c r="E69" s="17"/>
      <c r="F69" s="17"/>
      <c r="G69" s="17"/>
      <c r="H69" s="21"/>
      <c r="I69" s="23"/>
      <c r="J69" s="21"/>
      <c r="K69" s="23"/>
      <c r="L69" s="21"/>
      <c r="M69" s="23"/>
      <c r="N69" s="21"/>
      <c r="O69" s="23"/>
      <c r="P69" s="21"/>
      <c r="Q69" s="23"/>
      <c r="R69" s="21"/>
      <c r="S69" s="21"/>
    </row>
    <row r="70" spans="1:19" x14ac:dyDescent="0.25">
      <c r="A70" s="6" t="s">
        <v>9</v>
      </c>
      <c r="B70" s="7"/>
      <c r="C70" s="8" t="s">
        <v>3</v>
      </c>
      <c r="D70" s="8"/>
      <c r="E70" s="16">
        <f>SUM(E61:E69)</f>
        <v>1146</v>
      </c>
      <c r="F70" s="16">
        <f>SUM(F61:F69)</f>
        <v>1273</v>
      </c>
      <c r="G70" s="16">
        <f>SUM(G61:G69)</f>
        <v>594</v>
      </c>
      <c r="H70" s="42">
        <f>G70*100/F70</f>
        <v>46.661429693637075</v>
      </c>
      <c r="I70" s="16">
        <f>SUM(I61:I69)</f>
        <v>1273</v>
      </c>
      <c r="J70" s="42">
        <f>I70*100/F70</f>
        <v>100</v>
      </c>
      <c r="K70" s="16">
        <f>SUM(K61:K69)</f>
        <v>1273</v>
      </c>
      <c r="L70" s="42">
        <f>K70*100/F70</f>
        <v>100</v>
      </c>
      <c r="M70" s="16">
        <f>SUM(M61:M69)</f>
        <v>128</v>
      </c>
      <c r="N70" s="42">
        <f>M70*100/F70</f>
        <v>10.054988216810683</v>
      </c>
      <c r="O70" s="16">
        <f>SUM(O61:O69)</f>
        <v>41</v>
      </c>
      <c r="P70" s="42">
        <f>O70*100/F70</f>
        <v>3.2207384131971719</v>
      </c>
      <c r="Q70" s="16">
        <f>SUM(Q61:Q69)</f>
        <v>115</v>
      </c>
      <c r="R70" s="42">
        <f>Q70*100/F70</f>
        <v>9.0337784760408493</v>
      </c>
      <c r="S70" s="16">
        <f>AVERAGE(H70,J70,L70,N70,P70,R70)</f>
        <v>44.828489133280961</v>
      </c>
    </row>
    <row r="71" spans="1:19" ht="30" x14ac:dyDescent="0.25">
      <c r="A71" s="3" t="s">
        <v>10</v>
      </c>
      <c r="B71" s="9">
        <v>62</v>
      </c>
      <c r="C71" s="29" t="s">
        <v>96</v>
      </c>
      <c r="D71" s="29" t="s">
        <v>307</v>
      </c>
      <c r="E71" s="17">
        <v>282</v>
      </c>
      <c r="F71" s="17">
        <v>320</v>
      </c>
      <c r="G71" s="17">
        <v>237</v>
      </c>
      <c r="H71" s="21">
        <f>G71*100/F71</f>
        <v>74.0625</v>
      </c>
      <c r="I71" s="17">
        <v>320</v>
      </c>
      <c r="J71" s="21">
        <f>I71*100/F71</f>
        <v>100</v>
      </c>
      <c r="K71" s="17">
        <v>320</v>
      </c>
      <c r="L71" s="21">
        <f>K71*100/F71</f>
        <v>100</v>
      </c>
      <c r="M71" s="23">
        <v>111</v>
      </c>
      <c r="N71" s="21">
        <f>M71*100/F71</f>
        <v>34.6875</v>
      </c>
      <c r="O71" s="23">
        <v>11</v>
      </c>
      <c r="P71" s="21">
        <f>O71*100/F71</f>
        <v>3.4375</v>
      </c>
      <c r="Q71" s="23">
        <v>219</v>
      </c>
      <c r="R71" s="21">
        <f>Q71*100/F71</f>
        <v>68.4375</v>
      </c>
      <c r="S71" s="21">
        <f t="shared" si="32"/>
        <v>63.4375</v>
      </c>
    </row>
    <row r="72" spans="1:19" ht="30" x14ac:dyDescent="0.25">
      <c r="A72" s="3" t="s">
        <v>10</v>
      </c>
      <c r="B72" s="9">
        <v>63</v>
      </c>
      <c r="C72" s="29" t="s">
        <v>97</v>
      </c>
      <c r="D72" s="29" t="s">
        <v>308</v>
      </c>
      <c r="E72" s="17">
        <v>124</v>
      </c>
      <c r="F72" s="17">
        <v>133</v>
      </c>
      <c r="G72" s="17">
        <v>83</v>
      </c>
      <c r="H72" s="21">
        <f>G72*100/F72</f>
        <v>62.406015037593988</v>
      </c>
      <c r="I72" s="17">
        <v>133</v>
      </c>
      <c r="J72" s="21">
        <f>I72*100/F72</f>
        <v>100</v>
      </c>
      <c r="K72" s="17">
        <v>133</v>
      </c>
      <c r="L72" s="21">
        <f>K72*100/F72</f>
        <v>100</v>
      </c>
      <c r="M72" s="23">
        <v>78</v>
      </c>
      <c r="N72" s="21">
        <f>M72*100/F72</f>
        <v>58.646616541353382</v>
      </c>
      <c r="O72" s="23">
        <v>75</v>
      </c>
      <c r="P72" s="21">
        <f>O72*100/F72</f>
        <v>56.390977443609025</v>
      </c>
      <c r="Q72" s="23">
        <v>81</v>
      </c>
      <c r="R72" s="21">
        <f>Q72*100/F72</f>
        <v>60.902255639097746</v>
      </c>
      <c r="S72" s="21">
        <f t="shared" si="32"/>
        <v>73.057644110275689</v>
      </c>
    </row>
    <row r="73" spans="1:19" ht="30" x14ac:dyDescent="0.25">
      <c r="A73" s="3" t="s">
        <v>10</v>
      </c>
      <c r="B73" s="9">
        <v>64</v>
      </c>
      <c r="C73" s="29" t="s">
        <v>98</v>
      </c>
      <c r="D73" s="29" t="s">
        <v>309</v>
      </c>
      <c r="E73" s="17">
        <v>110</v>
      </c>
      <c r="F73" s="17">
        <v>116</v>
      </c>
      <c r="G73" s="17">
        <v>65</v>
      </c>
      <c r="H73" s="21">
        <f t="shared" ref="H73:H77" si="39">G73*100/F73</f>
        <v>56.03448275862069</v>
      </c>
      <c r="I73" s="17">
        <v>116</v>
      </c>
      <c r="J73" s="21">
        <f t="shared" ref="J73:J77" si="40">I73*100/F73</f>
        <v>100</v>
      </c>
      <c r="K73" s="17">
        <v>116</v>
      </c>
      <c r="L73" s="21">
        <f t="shared" ref="L73:L77" si="41">K73*100/F73</f>
        <v>100</v>
      </c>
      <c r="M73" s="23">
        <v>34</v>
      </c>
      <c r="N73" s="21">
        <f t="shared" ref="N73:N77" si="42">M73*100/F73</f>
        <v>29.310344827586206</v>
      </c>
      <c r="O73" s="23">
        <v>84</v>
      </c>
      <c r="P73" s="21">
        <f t="shared" ref="P73:P76" si="43">O73*100/F73</f>
        <v>72.41379310344827</v>
      </c>
      <c r="Q73" s="23">
        <v>87</v>
      </c>
      <c r="R73" s="21">
        <f t="shared" ref="R73:R77" si="44">Q73*100/F73</f>
        <v>75</v>
      </c>
      <c r="S73" s="21">
        <f t="shared" si="32"/>
        <v>72.1264367816092</v>
      </c>
    </row>
    <row r="74" spans="1:19" ht="21.75" customHeight="1" x14ac:dyDescent="0.25">
      <c r="A74" s="3" t="s">
        <v>10</v>
      </c>
      <c r="B74" s="9">
        <v>65</v>
      </c>
      <c r="C74" s="29" t="s">
        <v>99</v>
      </c>
      <c r="D74" s="29" t="s">
        <v>310</v>
      </c>
      <c r="E74" s="17">
        <v>7</v>
      </c>
      <c r="F74" s="17">
        <v>6</v>
      </c>
      <c r="G74" s="17">
        <v>0</v>
      </c>
      <c r="H74" s="21">
        <f t="shared" si="39"/>
        <v>0</v>
      </c>
      <c r="I74" s="23">
        <v>6</v>
      </c>
      <c r="J74" s="21">
        <f t="shared" si="40"/>
        <v>100</v>
      </c>
      <c r="K74" s="23">
        <v>6</v>
      </c>
      <c r="L74" s="21">
        <f t="shared" si="41"/>
        <v>100</v>
      </c>
      <c r="M74" s="23">
        <v>0</v>
      </c>
      <c r="N74" s="21">
        <f t="shared" si="42"/>
        <v>0</v>
      </c>
      <c r="O74" s="23">
        <v>0</v>
      </c>
      <c r="P74" s="21">
        <f t="shared" si="43"/>
        <v>0</v>
      </c>
      <c r="Q74" s="23">
        <v>0</v>
      </c>
      <c r="R74" s="21">
        <f t="shared" si="44"/>
        <v>0</v>
      </c>
      <c r="S74" s="21">
        <f t="shared" si="32"/>
        <v>33.333333333333336</v>
      </c>
    </row>
    <row r="75" spans="1:19" ht="24" customHeight="1" x14ac:dyDescent="0.25">
      <c r="A75" s="3" t="s">
        <v>10</v>
      </c>
      <c r="B75" s="9">
        <v>66</v>
      </c>
      <c r="C75" s="29" t="s">
        <v>100</v>
      </c>
      <c r="D75" s="29" t="s">
        <v>311</v>
      </c>
      <c r="E75" s="17">
        <v>35</v>
      </c>
      <c r="F75" s="17">
        <v>37</v>
      </c>
      <c r="G75" s="17">
        <v>10</v>
      </c>
      <c r="H75" s="21">
        <f t="shared" si="39"/>
        <v>27.027027027027028</v>
      </c>
      <c r="I75" s="17">
        <v>37</v>
      </c>
      <c r="J75" s="21">
        <f t="shared" si="40"/>
        <v>100</v>
      </c>
      <c r="K75" s="17">
        <v>37</v>
      </c>
      <c r="L75" s="21">
        <f t="shared" si="41"/>
        <v>100</v>
      </c>
      <c r="M75" s="23">
        <v>0</v>
      </c>
      <c r="N75" s="21">
        <f t="shared" si="42"/>
        <v>0</v>
      </c>
      <c r="O75" s="23">
        <v>32</v>
      </c>
      <c r="P75" s="21">
        <f t="shared" si="43"/>
        <v>86.486486486486484</v>
      </c>
      <c r="Q75" s="23">
        <v>33</v>
      </c>
      <c r="R75" s="21">
        <f t="shared" si="44"/>
        <v>89.189189189189193</v>
      </c>
      <c r="S75" s="21">
        <f t="shared" si="32"/>
        <v>67.117117117117118</v>
      </c>
    </row>
    <row r="76" spans="1:19" ht="30" x14ac:dyDescent="0.25">
      <c r="A76" s="3" t="s">
        <v>10</v>
      </c>
      <c r="B76" s="9">
        <v>67</v>
      </c>
      <c r="C76" s="29" t="s">
        <v>101</v>
      </c>
      <c r="D76" s="29" t="s">
        <v>312</v>
      </c>
      <c r="E76" s="17">
        <v>48</v>
      </c>
      <c r="F76" s="17">
        <v>53</v>
      </c>
      <c r="G76" s="17">
        <v>18</v>
      </c>
      <c r="H76" s="21">
        <f t="shared" si="39"/>
        <v>33.962264150943398</v>
      </c>
      <c r="I76" s="17">
        <v>53</v>
      </c>
      <c r="J76" s="21">
        <f t="shared" si="40"/>
        <v>100</v>
      </c>
      <c r="K76" s="17">
        <v>53</v>
      </c>
      <c r="L76" s="21">
        <f t="shared" si="41"/>
        <v>100</v>
      </c>
      <c r="M76" s="23">
        <v>0</v>
      </c>
      <c r="N76" s="21">
        <f t="shared" si="42"/>
        <v>0</v>
      </c>
      <c r="O76" s="23">
        <v>1</v>
      </c>
      <c r="P76" s="21">
        <f t="shared" si="43"/>
        <v>1.8867924528301887</v>
      </c>
      <c r="Q76" s="23">
        <v>6</v>
      </c>
      <c r="R76" s="21">
        <f t="shared" si="44"/>
        <v>11.320754716981131</v>
      </c>
      <c r="S76" s="21">
        <f t="shared" si="32"/>
        <v>41.194968553459113</v>
      </c>
    </row>
    <row r="77" spans="1:19" ht="30" x14ac:dyDescent="0.25">
      <c r="A77" s="3" t="s">
        <v>10</v>
      </c>
      <c r="B77" s="9">
        <v>68</v>
      </c>
      <c r="C77" s="29" t="s">
        <v>102</v>
      </c>
      <c r="D77" s="29" t="s">
        <v>313</v>
      </c>
      <c r="E77" s="18">
        <v>102</v>
      </c>
      <c r="F77" s="18">
        <v>106</v>
      </c>
      <c r="G77" s="18">
        <v>15</v>
      </c>
      <c r="H77" s="21">
        <f t="shared" si="39"/>
        <v>14.150943396226415</v>
      </c>
      <c r="I77" s="18">
        <v>106</v>
      </c>
      <c r="J77" s="21">
        <f t="shared" si="40"/>
        <v>100</v>
      </c>
      <c r="K77" s="18">
        <v>106</v>
      </c>
      <c r="L77" s="21">
        <f t="shared" si="41"/>
        <v>100</v>
      </c>
      <c r="M77" s="22">
        <v>2</v>
      </c>
      <c r="N77" s="21">
        <f t="shared" si="42"/>
        <v>1.8867924528301887</v>
      </c>
      <c r="O77" s="22">
        <v>1</v>
      </c>
      <c r="P77" s="21">
        <f>O77*100/F77</f>
        <v>0.94339622641509435</v>
      </c>
      <c r="Q77" s="22">
        <v>3</v>
      </c>
      <c r="R77" s="21">
        <f t="shared" si="44"/>
        <v>2.8301886792452828</v>
      </c>
      <c r="S77" s="21">
        <f t="shared" si="32"/>
        <v>36.635220125786162</v>
      </c>
    </row>
    <row r="78" spans="1:19" ht="30" x14ac:dyDescent="0.25">
      <c r="A78" s="10" t="s">
        <v>10</v>
      </c>
      <c r="B78" s="9">
        <v>69</v>
      </c>
      <c r="C78" s="29" t="s">
        <v>103</v>
      </c>
      <c r="D78" s="29" t="s">
        <v>314</v>
      </c>
      <c r="E78" s="17">
        <v>91</v>
      </c>
      <c r="F78" s="17">
        <v>101</v>
      </c>
      <c r="G78" s="17">
        <v>95</v>
      </c>
      <c r="H78" s="21">
        <f>G78*100/F78</f>
        <v>94.059405940594061</v>
      </c>
      <c r="I78" s="17">
        <v>101</v>
      </c>
      <c r="J78" s="21">
        <f>I78*100/F78</f>
        <v>100</v>
      </c>
      <c r="K78" s="17">
        <v>101</v>
      </c>
      <c r="L78" s="21">
        <f>K78*100/F78</f>
        <v>100</v>
      </c>
      <c r="M78" s="23">
        <v>15</v>
      </c>
      <c r="N78" s="21">
        <f>M78*100/F78</f>
        <v>14.851485148514852</v>
      </c>
      <c r="O78" s="23">
        <v>34</v>
      </c>
      <c r="P78" s="21">
        <f>O78*100/F78</f>
        <v>33.663366336633665</v>
      </c>
      <c r="Q78" s="23">
        <v>93</v>
      </c>
      <c r="R78" s="21">
        <f>Q78*100/F78</f>
        <v>92.079207920792072</v>
      </c>
      <c r="S78" s="21">
        <f t="shared" si="32"/>
        <v>72.442244224422438</v>
      </c>
    </row>
    <row r="79" spans="1:19" x14ac:dyDescent="0.25">
      <c r="A79" s="6" t="s">
        <v>10</v>
      </c>
      <c r="B79" s="7"/>
      <c r="C79" s="8" t="s">
        <v>3</v>
      </c>
      <c r="D79" s="8"/>
      <c r="E79" s="16">
        <f>SUM(E71:E78)</f>
        <v>799</v>
      </c>
      <c r="F79" s="16">
        <f>SUM(F71:F78)</f>
        <v>872</v>
      </c>
      <c r="G79" s="16">
        <f>SUM(G71:G78)</f>
        <v>523</v>
      </c>
      <c r="H79" s="42">
        <f>G79*100/F79</f>
        <v>59.977064220183486</v>
      </c>
      <c r="I79" s="16">
        <f>SUM(I71:I78)</f>
        <v>872</v>
      </c>
      <c r="J79" s="42">
        <f>I79*100/F79</f>
        <v>100</v>
      </c>
      <c r="K79" s="16">
        <f>SUM(K71:K78)</f>
        <v>872</v>
      </c>
      <c r="L79" s="42">
        <f>K79*100/F79</f>
        <v>100</v>
      </c>
      <c r="M79" s="16">
        <f>SUM(M71:M78)</f>
        <v>240</v>
      </c>
      <c r="N79" s="42">
        <f>M79*100/F79</f>
        <v>27.522935779816514</v>
      </c>
      <c r="O79" s="16">
        <f>SUM(O71:O78)</f>
        <v>238</v>
      </c>
      <c r="P79" s="42">
        <f>O79*100/F79</f>
        <v>27.293577981651374</v>
      </c>
      <c r="Q79" s="16">
        <f>SUM(Q71:Q78)</f>
        <v>522</v>
      </c>
      <c r="R79" s="42">
        <f>Q79*100/F79</f>
        <v>59.862385321100916</v>
      </c>
      <c r="S79" s="16">
        <f>AVERAGE(H79,J79,L79,N79,P79,R79)</f>
        <v>62.442660550458719</v>
      </c>
    </row>
    <row r="80" spans="1:19" ht="30" x14ac:dyDescent="0.25">
      <c r="A80" s="4" t="s">
        <v>11</v>
      </c>
      <c r="B80" s="12">
        <v>70</v>
      </c>
      <c r="C80" s="29" t="s">
        <v>104</v>
      </c>
      <c r="D80" s="29" t="s">
        <v>315</v>
      </c>
      <c r="E80" s="20">
        <v>215</v>
      </c>
      <c r="F80" s="20">
        <v>232</v>
      </c>
      <c r="G80" s="20">
        <v>92</v>
      </c>
      <c r="H80" s="21">
        <f t="shared" ref="H80:H88" si="45">G80*100/F80</f>
        <v>39.655172413793103</v>
      </c>
      <c r="I80" s="20">
        <v>232</v>
      </c>
      <c r="J80" s="21">
        <f t="shared" ref="J80:J88" si="46">I80*100/F80</f>
        <v>100</v>
      </c>
      <c r="K80" s="20">
        <v>232</v>
      </c>
      <c r="L80" s="21">
        <f t="shared" ref="L80:L88" si="47">K80*100/F80</f>
        <v>100</v>
      </c>
      <c r="M80" s="25">
        <v>26</v>
      </c>
      <c r="N80" s="21">
        <f t="shared" ref="N80:N88" si="48">M80*100/F80</f>
        <v>11.206896551724139</v>
      </c>
      <c r="O80" s="25">
        <v>27</v>
      </c>
      <c r="P80" s="21">
        <f t="shared" ref="P80:P88" si="49">O80*100/F80</f>
        <v>11.637931034482758</v>
      </c>
      <c r="Q80" s="25">
        <v>52</v>
      </c>
      <c r="R80" s="21">
        <f t="shared" ref="R80:R88" si="50">Q80*100/F80</f>
        <v>22.413793103448278</v>
      </c>
      <c r="S80" s="21">
        <f t="shared" ref="S80:S100" si="51">AVERAGE(H80,J80,L80,N80,P80,R80)</f>
        <v>47.485632183908045</v>
      </c>
    </row>
    <row r="81" spans="1:19" ht="30" x14ac:dyDescent="0.25">
      <c r="A81" s="4" t="s">
        <v>11</v>
      </c>
      <c r="B81" s="12">
        <v>71</v>
      </c>
      <c r="C81" s="29" t="s">
        <v>105</v>
      </c>
      <c r="D81" s="29" t="s">
        <v>316</v>
      </c>
      <c r="E81" s="20">
        <v>358</v>
      </c>
      <c r="F81" s="20">
        <v>392</v>
      </c>
      <c r="G81" s="20">
        <v>316</v>
      </c>
      <c r="H81" s="21">
        <f t="shared" si="45"/>
        <v>80.612244897959187</v>
      </c>
      <c r="I81" s="20">
        <v>392</v>
      </c>
      <c r="J81" s="21">
        <f t="shared" si="46"/>
        <v>100</v>
      </c>
      <c r="K81" s="20">
        <v>392</v>
      </c>
      <c r="L81" s="21">
        <f t="shared" si="47"/>
        <v>100</v>
      </c>
      <c r="M81" s="25">
        <v>295</v>
      </c>
      <c r="N81" s="21">
        <f t="shared" si="48"/>
        <v>75.255102040816325</v>
      </c>
      <c r="O81" s="25">
        <v>11</v>
      </c>
      <c r="P81" s="21">
        <f t="shared" si="49"/>
        <v>2.806122448979592</v>
      </c>
      <c r="Q81" s="25">
        <v>304</v>
      </c>
      <c r="R81" s="21">
        <f t="shared" si="50"/>
        <v>77.551020408163268</v>
      </c>
      <c r="S81" s="21">
        <f t="shared" si="51"/>
        <v>72.704081632653057</v>
      </c>
    </row>
    <row r="82" spans="1:19" ht="30" x14ac:dyDescent="0.25">
      <c r="A82" s="4" t="s">
        <v>11</v>
      </c>
      <c r="B82" s="12">
        <v>72</v>
      </c>
      <c r="C82" s="29" t="s">
        <v>106</v>
      </c>
      <c r="D82" s="29" t="s">
        <v>317</v>
      </c>
      <c r="E82" s="20">
        <v>40</v>
      </c>
      <c r="F82" s="20">
        <v>52</v>
      </c>
      <c r="G82" s="20">
        <v>48</v>
      </c>
      <c r="H82" s="21">
        <f t="shared" si="45"/>
        <v>92.307692307692307</v>
      </c>
      <c r="I82" s="20">
        <v>52</v>
      </c>
      <c r="J82" s="21">
        <f t="shared" si="46"/>
        <v>100</v>
      </c>
      <c r="K82" s="20">
        <v>52</v>
      </c>
      <c r="L82" s="21">
        <f t="shared" si="47"/>
        <v>100</v>
      </c>
      <c r="M82" s="25">
        <v>36</v>
      </c>
      <c r="N82" s="21">
        <f t="shared" si="48"/>
        <v>69.230769230769226</v>
      </c>
      <c r="O82" s="25">
        <v>3</v>
      </c>
      <c r="P82" s="21">
        <f t="shared" si="49"/>
        <v>5.7692307692307692</v>
      </c>
      <c r="Q82" s="25">
        <v>51</v>
      </c>
      <c r="R82" s="21">
        <f t="shared" si="50"/>
        <v>98.07692307692308</v>
      </c>
      <c r="S82" s="21">
        <f t="shared" si="51"/>
        <v>77.564102564102569</v>
      </c>
    </row>
    <row r="83" spans="1:19" ht="30" x14ac:dyDescent="0.25">
      <c r="A83" s="4" t="s">
        <v>11</v>
      </c>
      <c r="B83" s="12">
        <v>73</v>
      </c>
      <c r="C83" s="29" t="s">
        <v>107</v>
      </c>
      <c r="D83" s="29" t="s">
        <v>318</v>
      </c>
      <c r="E83" s="20">
        <v>211</v>
      </c>
      <c r="F83" s="20">
        <v>234</v>
      </c>
      <c r="G83" s="20">
        <v>98</v>
      </c>
      <c r="H83" s="21">
        <f t="shared" si="45"/>
        <v>41.880341880341881</v>
      </c>
      <c r="I83" s="25">
        <v>222</v>
      </c>
      <c r="J83" s="21">
        <f t="shared" si="46"/>
        <v>94.871794871794876</v>
      </c>
      <c r="K83" s="20">
        <v>234</v>
      </c>
      <c r="L83" s="21">
        <f t="shared" si="47"/>
        <v>100</v>
      </c>
      <c r="M83" s="25">
        <v>15</v>
      </c>
      <c r="N83" s="21">
        <f t="shared" si="48"/>
        <v>6.4102564102564106</v>
      </c>
      <c r="O83" s="25">
        <v>14</v>
      </c>
      <c r="P83" s="21">
        <f t="shared" si="49"/>
        <v>5.982905982905983</v>
      </c>
      <c r="Q83" s="25">
        <v>35</v>
      </c>
      <c r="R83" s="21">
        <f t="shared" si="50"/>
        <v>14.957264957264957</v>
      </c>
      <c r="S83" s="21">
        <f t="shared" si="51"/>
        <v>44.017094017094017</v>
      </c>
    </row>
    <row r="84" spans="1:19" ht="30" x14ac:dyDescent="0.25">
      <c r="A84" s="4" t="s">
        <v>11</v>
      </c>
      <c r="B84" s="12">
        <v>74</v>
      </c>
      <c r="C84" s="29" t="s">
        <v>108</v>
      </c>
      <c r="D84" s="29" t="s">
        <v>319</v>
      </c>
      <c r="E84" s="20">
        <v>120</v>
      </c>
      <c r="F84" s="20">
        <v>129</v>
      </c>
      <c r="G84" s="20">
        <v>106</v>
      </c>
      <c r="H84" s="21">
        <f t="shared" si="45"/>
        <v>82.170542635658919</v>
      </c>
      <c r="I84" s="20">
        <v>129</v>
      </c>
      <c r="J84" s="21">
        <f t="shared" si="46"/>
        <v>100</v>
      </c>
      <c r="K84" s="20">
        <v>129</v>
      </c>
      <c r="L84" s="21">
        <f t="shared" si="47"/>
        <v>100</v>
      </c>
      <c r="M84" s="25">
        <v>91</v>
      </c>
      <c r="N84" s="21">
        <f t="shared" si="48"/>
        <v>70.542635658914733</v>
      </c>
      <c r="O84" s="25">
        <v>104</v>
      </c>
      <c r="P84" s="21">
        <f t="shared" si="49"/>
        <v>80.620155038759691</v>
      </c>
      <c r="Q84" s="25">
        <v>116</v>
      </c>
      <c r="R84" s="21">
        <f t="shared" si="50"/>
        <v>89.922480620155042</v>
      </c>
      <c r="S84" s="21">
        <f t="shared" si="51"/>
        <v>87.209302325581405</v>
      </c>
    </row>
    <row r="85" spans="1:19" ht="30" x14ac:dyDescent="0.25">
      <c r="A85" s="4" t="s">
        <v>11</v>
      </c>
      <c r="B85" s="12">
        <v>75</v>
      </c>
      <c r="C85" s="29" t="s">
        <v>109</v>
      </c>
      <c r="D85" s="29" t="s">
        <v>320</v>
      </c>
      <c r="E85" s="20">
        <v>190</v>
      </c>
      <c r="F85" s="20">
        <v>210</v>
      </c>
      <c r="G85" s="20">
        <v>104</v>
      </c>
      <c r="H85" s="21">
        <f t="shared" si="45"/>
        <v>49.523809523809526</v>
      </c>
      <c r="I85" s="20">
        <v>210</v>
      </c>
      <c r="J85" s="21">
        <f t="shared" si="46"/>
        <v>100</v>
      </c>
      <c r="K85" s="20">
        <v>210</v>
      </c>
      <c r="L85" s="21">
        <f t="shared" si="47"/>
        <v>100</v>
      </c>
      <c r="M85" s="25">
        <v>17</v>
      </c>
      <c r="N85" s="21">
        <f t="shared" si="48"/>
        <v>8.0952380952380949</v>
      </c>
      <c r="O85" s="25">
        <v>2</v>
      </c>
      <c r="P85" s="21">
        <f t="shared" si="49"/>
        <v>0.95238095238095233</v>
      </c>
      <c r="Q85" s="25">
        <v>33</v>
      </c>
      <c r="R85" s="21">
        <f t="shared" si="50"/>
        <v>15.714285714285714</v>
      </c>
      <c r="S85" s="21">
        <f t="shared" si="51"/>
        <v>45.714285714285715</v>
      </c>
    </row>
    <row r="86" spans="1:19" ht="30" x14ac:dyDescent="0.25">
      <c r="A86" s="4" t="s">
        <v>11</v>
      </c>
      <c r="B86" s="12">
        <v>76</v>
      </c>
      <c r="C86" s="29" t="s">
        <v>110</v>
      </c>
      <c r="D86" s="29" t="s">
        <v>321</v>
      </c>
      <c r="E86" s="20">
        <v>360</v>
      </c>
      <c r="F86" s="20">
        <v>388</v>
      </c>
      <c r="G86" s="20">
        <v>57</v>
      </c>
      <c r="H86" s="21">
        <f t="shared" si="45"/>
        <v>14.690721649484535</v>
      </c>
      <c r="I86" s="20">
        <v>388</v>
      </c>
      <c r="J86" s="21">
        <f t="shared" si="46"/>
        <v>100</v>
      </c>
      <c r="K86" s="20">
        <v>388</v>
      </c>
      <c r="L86" s="21">
        <f t="shared" si="47"/>
        <v>100</v>
      </c>
      <c r="M86" s="25">
        <v>29</v>
      </c>
      <c r="N86" s="21">
        <f t="shared" si="48"/>
        <v>7.4742268041237114</v>
      </c>
      <c r="O86" s="25">
        <v>11</v>
      </c>
      <c r="P86" s="21">
        <f t="shared" si="49"/>
        <v>2.8350515463917527</v>
      </c>
      <c r="Q86" s="25">
        <v>41</v>
      </c>
      <c r="R86" s="21">
        <f t="shared" si="50"/>
        <v>10.56701030927835</v>
      </c>
      <c r="S86" s="21">
        <f t="shared" si="51"/>
        <v>39.261168384879724</v>
      </c>
    </row>
    <row r="87" spans="1:19" ht="30" x14ac:dyDescent="0.25">
      <c r="A87" s="4" t="s">
        <v>11</v>
      </c>
      <c r="B87" s="12">
        <v>77</v>
      </c>
      <c r="C87" s="29" t="s">
        <v>111</v>
      </c>
      <c r="D87" s="29" t="s">
        <v>322</v>
      </c>
      <c r="E87" s="20">
        <v>189</v>
      </c>
      <c r="F87" s="20">
        <v>211</v>
      </c>
      <c r="G87" s="20">
        <v>205</v>
      </c>
      <c r="H87" s="21">
        <f t="shared" si="45"/>
        <v>97.156398104265406</v>
      </c>
      <c r="I87" s="20">
        <v>211</v>
      </c>
      <c r="J87" s="21">
        <f t="shared" si="46"/>
        <v>100</v>
      </c>
      <c r="K87" s="20">
        <v>211</v>
      </c>
      <c r="L87" s="21">
        <f t="shared" si="47"/>
        <v>100</v>
      </c>
      <c r="M87" s="25">
        <v>201</v>
      </c>
      <c r="N87" s="21">
        <f t="shared" si="48"/>
        <v>95.260663507109001</v>
      </c>
      <c r="O87" s="25">
        <v>205</v>
      </c>
      <c r="P87" s="21">
        <f t="shared" si="49"/>
        <v>97.156398104265406</v>
      </c>
      <c r="Q87" s="25">
        <v>207</v>
      </c>
      <c r="R87" s="21">
        <f t="shared" si="50"/>
        <v>98.104265402843609</v>
      </c>
      <c r="S87" s="21">
        <f t="shared" si="51"/>
        <v>97.94628751974723</v>
      </c>
    </row>
    <row r="88" spans="1:19" ht="30" x14ac:dyDescent="0.25">
      <c r="A88" s="4" t="s">
        <v>11</v>
      </c>
      <c r="B88" s="12">
        <v>78</v>
      </c>
      <c r="C88" s="29" t="s">
        <v>112</v>
      </c>
      <c r="D88" s="29" t="s">
        <v>323</v>
      </c>
      <c r="E88" s="20">
        <v>22</v>
      </c>
      <c r="F88" s="20">
        <v>26</v>
      </c>
      <c r="G88" s="20">
        <v>16</v>
      </c>
      <c r="H88" s="21">
        <f t="shared" si="45"/>
        <v>61.53846153846154</v>
      </c>
      <c r="I88" s="20">
        <v>26</v>
      </c>
      <c r="J88" s="21">
        <f t="shared" si="46"/>
        <v>100</v>
      </c>
      <c r="K88" s="20">
        <v>26</v>
      </c>
      <c r="L88" s="21">
        <f t="shared" si="47"/>
        <v>100</v>
      </c>
      <c r="M88" s="25">
        <v>20</v>
      </c>
      <c r="N88" s="21">
        <f t="shared" si="48"/>
        <v>76.92307692307692</v>
      </c>
      <c r="O88" s="25">
        <v>10</v>
      </c>
      <c r="P88" s="21">
        <f t="shared" si="49"/>
        <v>38.46153846153846</v>
      </c>
      <c r="Q88" s="25">
        <v>22</v>
      </c>
      <c r="R88" s="21">
        <f t="shared" si="50"/>
        <v>84.615384615384613</v>
      </c>
      <c r="S88" s="21">
        <f t="shared" si="51"/>
        <v>76.92307692307692</v>
      </c>
    </row>
    <row r="89" spans="1:19" x14ac:dyDescent="0.25">
      <c r="A89" s="6" t="s">
        <v>11</v>
      </c>
      <c r="B89" s="7"/>
      <c r="C89" s="8" t="s">
        <v>3</v>
      </c>
      <c r="D89" s="8"/>
      <c r="E89" s="16">
        <f>SUM(E80:E88)</f>
        <v>1705</v>
      </c>
      <c r="F89" s="16">
        <f>SUM(F80:F88)</f>
        <v>1874</v>
      </c>
      <c r="G89" s="16">
        <f>SUM(G80:G88)</f>
        <v>1042</v>
      </c>
      <c r="H89" s="42">
        <f>G89*100/F89</f>
        <v>55.602988260405553</v>
      </c>
      <c r="I89" s="16">
        <f>SUM(I80:I88)</f>
        <v>1862</v>
      </c>
      <c r="J89" s="42">
        <f>I89*100/F89</f>
        <v>99.359658484525085</v>
      </c>
      <c r="K89" s="16">
        <f>SUM(K80:K88)</f>
        <v>1874</v>
      </c>
      <c r="L89" s="42">
        <f>K89*100/F89</f>
        <v>100</v>
      </c>
      <c r="M89" s="16">
        <f>SUM(M80:M88)</f>
        <v>730</v>
      </c>
      <c r="N89" s="42">
        <f>M89*100/F89</f>
        <v>38.95410885805763</v>
      </c>
      <c r="O89" s="16">
        <f>SUM(O80:O88)</f>
        <v>387</v>
      </c>
      <c r="P89" s="42">
        <f>O89*100/F89</f>
        <v>20.65101387406617</v>
      </c>
      <c r="Q89" s="16">
        <f>SUM(Q80:Q88)</f>
        <v>861</v>
      </c>
      <c r="R89" s="42">
        <f>Q89*100/F89</f>
        <v>45.944503735325505</v>
      </c>
      <c r="S89" s="16">
        <f>AVERAGE(H89,J89,L89,N89,P89,R89)</f>
        <v>60.085378868729983</v>
      </c>
    </row>
    <row r="90" spans="1:19" ht="45" x14ac:dyDescent="0.25">
      <c r="A90" s="4" t="s">
        <v>12</v>
      </c>
      <c r="B90" s="11">
        <v>79</v>
      </c>
      <c r="C90" s="29" t="s">
        <v>113</v>
      </c>
      <c r="D90" s="29" t="s">
        <v>324</v>
      </c>
      <c r="E90" s="17">
        <v>350</v>
      </c>
      <c r="F90" s="17">
        <v>385</v>
      </c>
      <c r="G90" s="17">
        <v>41</v>
      </c>
      <c r="H90" s="21">
        <f t="shared" ref="H90:H100" si="52">G90*100/F90</f>
        <v>10.64935064935065</v>
      </c>
      <c r="I90" s="17">
        <v>385</v>
      </c>
      <c r="J90" s="21">
        <f t="shared" ref="J90:J100" si="53">I90*100/F90</f>
        <v>100</v>
      </c>
      <c r="K90" s="17">
        <v>385</v>
      </c>
      <c r="L90" s="21">
        <f t="shared" ref="L90:L100" si="54">K90*100/F90</f>
        <v>100</v>
      </c>
      <c r="M90" s="23">
        <v>16</v>
      </c>
      <c r="N90" s="21">
        <f t="shared" ref="N90:N100" si="55">M90*100/F90</f>
        <v>4.1558441558441555</v>
      </c>
      <c r="O90" s="23">
        <v>7</v>
      </c>
      <c r="P90" s="21">
        <f t="shared" ref="P90:P100" si="56">O90*100/F90</f>
        <v>1.8181818181818181</v>
      </c>
      <c r="Q90" s="23">
        <v>19</v>
      </c>
      <c r="R90" s="21">
        <f t="shared" ref="R90:R100" si="57">Q90*100/F90</f>
        <v>4.9350649350649354</v>
      </c>
      <c r="S90" s="21">
        <f t="shared" si="51"/>
        <v>36.926406926406926</v>
      </c>
    </row>
    <row r="91" spans="1:19" ht="30" x14ac:dyDescent="0.25">
      <c r="A91" s="4" t="s">
        <v>12</v>
      </c>
      <c r="B91" s="11">
        <v>80</v>
      </c>
      <c r="C91" s="29" t="s">
        <v>114</v>
      </c>
      <c r="D91" s="29" t="s">
        <v>325</v>
      </c>
      <c r="E91" s="17">
        <v>75</v>
      </c>
      <c r="F91" s="17">
        <v>93</v>
      </c>
      <c r="G91" s="17">
        <v>92</v>
      </c>
      <c r="H91" s="21">
        <f t="shared" si="52"/>
        <v>98.924731182795696</v>
      </c>
      <c r="I91" s="17">
        <v>93</v>
      </c>
      <c r="J91" s="21">
        <f t="shared" si="53"/>
        <v>100</v>
      </c>
      <c r="K91" s="17">
        <v>93</v>
      </c>
      <c r="L91" s="21">
        <f t="shared" si="54"/>
        <v>100</v>
      </c>
      <c r="M91" s="23">
        <v>92</v>
      </c>
      <c r="N91" s="21">
        <f t="shared" si="55"/>
        <v>98.924731182795696</v>
      </c>
      <c r="O91" s="23">
        <v>92</v>
      </c>
      <c r="P91" s="21">
        <f t="shared" si="56"/>
        <v>98.924731182795696</v>
      </c>
      <c r="Q91" s="23">
        <v>92</v>
      </c>
      <c r="R91" s="21">
        <f t="shared" si="57"/>
        <v>98.924731182795696</v>
      </c>
      <c r="S91" s="21">
        <f t="shared" si="51"/>
        <v>99.283154121863802</v>
      </c>
    </row>
    <row r="92" spans="1:19" ht="30" hidden="1" x14ac:dyDescent="0.25">
      <c r="A92" s="4" t="s">
        <v>12</v>
      </c>
      <c r="B92" s="11">
        <v>81</v>
      </c>
      <c r="C92" s="31" t="s">
        <v>115</v>
      </c>
      <c r="D92" s="29" t="s">
        <v>326</v>
      </c>
      <c r="E92" s="17"/>
      <c r="F92" s="17"/>
      <c r="G92" s="17"/>
      <c r="H92" s="21"/>
      <c r="I92" s="23"/>
      <c r="J92" s="21"/>
      <c r="K92" s="23"/>
      <c r="L92" s="21"/>
      <c r="M92" s="23"/>
      <c r="N92" s="21"/>
      <c r="O92" s="23"/>
      <c r="P92" s="21"/>
      <c r="Q92" s="23"/>
      <c r="R92" s="21"/>
      <c r="S92" s="21"/>
    </row>
    <row r="93" spans="1:19" ht="45" x14ac:dyDescent="0.25">
      <c r="A93" s="4" t="s">
        <v>12</v>
      </c>
      <c r="B93" s="11">
        <v>82</v>
      </c>
      <c r="C93" s="29" t="s">
        <v>116</v>
      </c>
      <c r="D93" s="29" t="s">
        <v>327</v>
      </c>
      <c r="E93" s="17">
        <v>228</v>
      </c>
      <c r="F93" s="17">
        <v>249</v>
      </c>
      <c r="G93" s="17">
        <v>213</v>
      </c>
      <c r="H93" s="21">
        <f t="shared" si="52"/>
        <v>85.5421686746988</v>
      </c>
      <c r="I93" s="17">
        <v>249</v>
      </c>
      <c r="J93" s="21">
        <f t="shared" si="53"/>
        <v>100</v>
      </c>
      <c r="K93" s="17">
        <v>249</v>
      </c>
      <c r="L93" s="21">
        <f t="shared" si="54"/>
        <v>100</v>
      </c>
      <c r="M93" s="23">
        <v>214</v>
      </c>
      <c r="N93" s="21">
        <f t="shared" si="55"/>
        <v>85.943775100401609</v>
      </c>
      <c r="O93" s="23">
        <v>216</v>
      </c>
      <c r="P93" s="21">
        <f t="shared" si="56"/>
        <v>86.746987951807228</v>
      </c>
      <c r="Q93" s="23">
        <v>218</v>
      </c>
      <c r="R93" s="21">
        <f t="shared" si="57"/>
        <v>87.550200803212846</v>
      </c>
      <c r="S93" s="21">
        <f t="shared" si="51"/>
        <v>90.963855421686745</v>
      </c>
    </row>
    <row r="94" spans="1:19" ht="30" x14ac:dyDescent="0.25">
      <c r="A94" s="4" t="s">
        <v>12</v>
      </c>
      <c r="B94" s="11">
        <v>83</v>
      </c>
      <c r="C94" s="29" t="s">
        <v>117</v>
      </c>
      <c r="D94" s="29" t="s">
        <v>328</v>
      </c>
      <c r="E94" s="17">
        <v>12</v>
      </c>
      <c r="F94" s="17">
        <v>13</v>
      </c>
      <c r="G94" s="17">
        <v>13</v>
      </c>
      <c r="H94" s="21">
        <f t="shared" si="52"/>
        <v>100</v>
      </c>
      <c r="I94" s="17">
        <v>13</v>
      </c>
      <c r="J94" s="21">
        <f t="shared" si="53"/>
        <v>100</v>
      </c>
      <c r="K94" s="17">
        <v>13</v>
      </c>
      <c r="L94" s="21">
        <f t="shared" si="54"/>
        <v>100</v>
      </c>
      <c r="M94" s="23">
        <v>12</v>
      </c>
      <c r="N94" s="21">
        <f t="shared" si="55"/>
        <v>92.307692307692307</v>
      </c>
      <c r="O94" s="23">
        <v>11</v>
      </c>
      <c r="P94" s="21">
        <f t="shared" si="56"/>
        <v>84.615384615384613</v>
      </c>
      <c r="Q94" s="23">
        <v>13</v>
      </c>
      <c r="R94" s="21">
        <f t="shared" si="57"/>
        <v>100</v>
      </c>
      <c r="S94" s="21">
        <f t="shared" si="51"/>
        <v>96.153846153846146</v>
      </c>
    </row>
    <row r="95" spans="1:19" ht="30" x14ac:dyDescent="0.25">
      <c r="A95" s="4" t="s">
        <v>12</v>
      </c>
      <c r="B95" s="11">
        <v>84</v>
      </c>
      <c r="C95" s="29" t="s">
        <v>118</v>
      </c>
      <c r="D95" s="29" t="s">
        <v>329</v>
      </c>
      <c r="E95" s="17">
        <v>13</v>
      </c>
      <c r="F95" s="17">
        <v>13</v>
      </c>
      <c r="G95" s="17">
        <v>9</v>
      </c>
      <c r="H95" s="21">
        <f t="shared" si="52"/>
        <v>69.230769230769226</v>
      </c>
      <c r="I95" s="17">
        <v>13</v>
      </c>
      <c r="J95" s="21">
        <f t="shared" si="53"/>
        <v>100</v>
      </c>
      <c r="K95" s="17">
        <v>13</v>
      </c>
      <c r="L95" s="21">
        <f t="shared" si="54"/>
        <v>100</v>
      </c>
      <c r="M95" s="23">
        <v>0</v>
      </c>
      <c r="N95" s="21">
        <f t="shared" si="55"/>
        <v>0</v>
      </c>
      <c r="O95" s="23">
        <v>0</v>
      </c>
      <c r="P95" s="21">
        <f t="shared" si="56"/>
        <v>0</v>
      </c>
      <c r="Q95" s="23">
        <v>0</v>
      </c>
      <c r="R95" s="21">
        <f t="shared" si="57"/>
        <v>0</v>
      </c>
      <c r="S95" s="21">
        <f t="shared" si="51"/>
        <v>44.871794871794869</v>
      </c>
    </row>
    <row r="96" spans="1:19" ht="30" x14ac:dyDescent="0.25">
      <c r="A96" s="4" t="s">
        <v>12</v>
      </c>
      <c r="B96" s="11">
        <v>85</v>
      </c>
      <c r="C96" s="29" t="s">
        <v>119</v>
      </c>
      <c r="D96" s="29" t="s">
        <v>330</v>
      </c>
      <c r="E96" s="17">
        <v>193</v>
      </c>
      <c r="F96" s="17">
        <v>205</v>
      </c>
      <c r="G96" s="17">
        <v>175</v>
      </c>
      <c r="H96" s="21">
        <f t="shared" si="52"/>
        <v>85.365853658536579</v>
      </c>
      <c r="I96" s="17">
        <v>205</v>
      </c>
      <c r="J96" s="21">
        <f t="shared" si="53"/>
        <v>100</v>
      </c>
      <c r="K96" s="17">
        <v>205</v>
      </c>
      <c r="L96" s="21">
        <f t="shared" si="54"/>
        <v>100</v>
      </c>
      <c r="M96" s="23">
        <v>177</v>
      </c>
      <c r="N96" s="21">
        <f t="shared" si="55"/>
        <v>86.341463414634148</v>
      </c>
      <c r="O96" s="23">
        <v>67</v>
      </c>
      <c r="P96" s="21">
        <f t="shared" si="56"/>
        <v>32.68292682926829</v>
      </c>
      <c r="Q96" s="23">
        <v>183</v>
      </c>
      <c r="R96" s="21">
        <f t="shared" si="57"/>
        <v>89.268292682926827</v>
      </c>
      <c r="S96" s="21">
        <f t="shared" si="51"/>
        <v>82.276422764227647</v>
      </c>
    </row>
    <row r="97" spans="1:19" ht="30" x14ac:dyDescent="0.25">
      <c r="A97" s="4" t="s">
        <v>12</v>
      </c>
      <c r="B97" s="11">
        <v>86</v>
      </c>
      <c r="C97" s="29" t="s">
        <v>120</v>
      </c>
      <c r="D97" s="29" t="s">
        <v>331</v>
      </c>
      <c r="E97" s="17">
        <v>33</v>
      </c>
      <c r="F97" s="17">
        <v>36</v>
      </c>
      <c r="G97" s="17">
        <v>13</v>
      </c>
      <c r="H97" s="21">
        <f t="shared" si="52"/>
        <v>36.111111111111114</v>
      </c>
      <c r="I97" s="17">
        <v>36</v>
      </c>
      <c r="J97" s="21">
        <f t="shared" si="53"/>
        <v>100</v>
      </c>
      <c r="K97" s="17">
        <v>36</v>
      </c>
      <c r="L97" s="21">
        <f t="shared" si="54"/>
        <v>100</v>
      </c>
      <c r="M97" s="23">
        <v>26</v>
      </c>
      <c r="N97" s="21">
        <f t="shared" si="55"/>
        <v>72.222222222222229</v>
      </c>
      <c r="O97" s="23">
        <v>12</v>
      </c>
      <c r="P97" s="21">
        <f t="shared" si="56"/>
        <v>33.333333333333336</v>
      </c>
      <c r="Q97" s="23">
        <v>16</v>
      </c>
      <c r="R97" s="21">
        <f t="shared" si="57"/>
        <v>44.444444444444443</v>
      </c>
      <c r="S97" s="21">
        <f t="shared" si="51"/>
        <v>64.351851851851862</v>
      </c>
    </row>
    <row r="98" spans="1:19" ht="45" x14ac:dyDescent="0.25">
      <c r="A98" s="4" t="s">
        <v>12</v>
      </c>
      <c r="B98" s="11">
        <v>87</v>
      </c>
      <c r="C98" s="29" t="s">
        <v>121</v>
      </c>
      <c r="D98" s="29" t="s">
        <v>332</v>
      </c>
      <c r="E98" s="17">
        <v>203</v>
      </c>
      <c r="F98" s="17">
        <v>232</v>
      </c>
      <c r="G98" s="17">
        <v>168</v>
      </c>
      <c r="H98" s="21">
        <f t="shared" si="52"/>
        <v>72.41379310344827</v>
      </c>
      <c r="I98" s="17">
        <v>232</v>
      </c>
      <c r="J98" s="21">
        <f t="shared" si="53"/>
        <v>100</v>
      </c>
      <c r="K98" s="17">
        <v>232</v>
      </c>
      <c r="L98" s="21">
        <f t="shared" si="54"/>
        <v>100</v>
      </c>
      <c r="M98" s="23">
        <v>180</v>
      </c>
      <c r="N98" s="21">
        <f t="shared" si="55"/>
        <v>77.58620689655173</v>
      </c>
      <c r="O98" s="23">
        <v>111</v>
      </c>
      <c r="P98" s="21">
        <f t="shared" si="56"/>
        <v>47.844827586206897</v>
      </c>
      <c r="Q98" s="23">
        <v>138</v>
      </c>
      <c r="R98" s="21">
        <f t="shared" si="57"/>
        <v>59.482758620689658</v>
      </c>
      <c r="S98" s="21">
        <f t="shared" si="51"/>
        <v>76.22126436781609</v>
      </c>
    </row>
    <row r="99" spans="1:19" ht="30" x14ac:dyDescent="0.25">
      <c r="A99" s="4" t="s">
        <v>12</v>
      </c>
      <c r="B99" s="11">
        <v>88</v>
      </c>
      <c r="C99" s="29" t="s">
        <v>122</v>
      </c>
      <c r="D99" s="29" t="s">
        <v>333</v>
      </c>
      <c r="E99" s="17">
        <v>96</v>
      </c>
      <c r="F99" s="17">
        <v>104</v>
      </c>
      <c r="G99" s="17">
        <v>10</v>
      </c>
      <c r="H99" s="21">
        <f t="shared" si="52"/>
        <v>9.615384615384615</v>
      </c>
      <c r="I99" s="17">
        <v>104</v>
      </c>
      <c r="J99" s="21">
        <f t="shared" si="53"/>
        <v>100</v>
      </c>
      <c r="K99" s="17">
        <v>104</v>
      </c>
      <c r="L99" s="21">
        <f t="shared" si="54"/>
        <v>100</v>
      </c>
      <c r="M99" s="23">
        <v>1</v>
      </c>
      <c r="N99" s="21">
        <f t="shared" si="55"/>
        <v>0.96153846153846156</v>
      </c>
      <c r="O99" s="23">
        <v>1</v>
      </c>
      <c r="P99" s="21">
        <f t="shared" si="56"/>
        <v>0.96153846153846156</v>
      </c>
      <c r="Q99" s="23">
        <v>1</v>
      </c>
      <c r="R99" s="21">
        <f t="shared" si="57"/>
        <v>0.96153846153846156</v>
      </c>
      <c r="S99" s="21">
        <f t="shared" si="51"/>
        <v>35.416666666666664</v>
      </c>
    </row>
    <row r="100" spans="1:19" ht="45" x14ac:dyDescent="0.25">
      <c r="A100" s="4" t="s">
        <v>12</v>
      </c>
      <c r="B100" s="11">
        <v>89</v>
      </c>
      <c r="C100" s="29" t="s">
        <v>123</v>
      </c>
      <c r="D100" s="29" t="s">
        <v>334</v>
      </c>
      <c r="E100" s="17">
        <v>155</v>
      </c>
      <c r="F100" s="17">
        <v>185</v>
      </c>
      <c r="G100" s="17">
        <v>113</v>
      </c>
      <c r="H100" s="21">
        <f t="shared" si="52"/>
        <v>61.081081081081081</v>
      </c>
      <c r="I100" s="17">
        <v>185</v>
      </c>
      <c r="J100" s="21">
        <f t="shared" si="53"/>
        <v>100</v>
      </c>
      <c r="K100" s="17">
        <v>185</v>
      </c>
      <c r="L100" s="21">
        <f t="shared" si="54"/>
        <v>100</v>
      </c>
      <c r="M100" s="23">
        <v>15</v>
      </c>
      <c r="N100" s="21">
        <f t="shared" si="55"/>
        <v>8.1081081081081088</v>
      </c>
      <c r="O100" s="23">
        <v>7</v>
      </c>
      <c r="P100" s="21">
        <f t="shared" si="56"/>
        <v>3.7837837837837838</v>
      </c>
      <c r="Q100" s="23">
        <v>11</v>
      </c>
      <c r="R100" s="21">
        <f t="shared" si="57"/>
        <v>5.9459459459459456</v>
      </c>
      <c r="S100" s="21">
        <f t="shared" si="51"/>
        <v>46.486486486486491</v>
      </c>
    </row>
    <row r="101" spans="1:19" x14ac:dyDescent="0.25">
      <c r="A101" s="6" t="s">
        <v>12</v>
      </c>
      <c r="B101" s="7"/>
      <c r="C101" s="8" t="s">
        <v>3</v>
      </c>
      <c r="D101" s="8"/>
      <c r="E101" s="16">
        <f>SUM(E90:E100)</f>
        <v>1358</v>
      </c>
      <c r="F101" s="16">
        <f>SUM(F90:F100)</f>
        <v>1515</v>
      </c>
      <c r="G101" s="16">
        <f>SUM(G90:G100)</f>
        <v>847</v>
      </c>
      <c r="H101" s="42">
        <f>G101*100/F101</f>
        <v>55.907590759075909</v>
      </c>
      <c r="I101" s="16">
        <f>SUM(I90:I100)</f>
        <v>1515</v>
      </c>
      <c r="J101" s="42">
        <f>I101*100/F101</f>
        <v>100</v>
      </c>
      <c r="K101" s="16">
        <f>SUM(K90:K100)</f>
        <v>1515</v>
      </c>
      <c r="L101" s="42">
        <f>K101*100/F101</f>
        <v>100</v>
      </c>
      <c r="M101" s="16">
        <f>SUM(M90:M100)</f>
        <v>733</v>
      </c>
      <c r="N101" s="42">
        <f>M101*100/F101</f>
        <v>48.382838283828384</v>
      </c>
      <c r="O101" s="16">
        <f>SUM(O90:O100)</f>
        <v>524</v>
      </c>
      <c r="P101" s="42">
        <f>O101*100/F101</f>
        <v>34.587458745874585</v>
      </c>
      <c r="Q101" s="16">
        <f>SUM(Q90:Q100)</f>
        <v>691</v>
      </c>
      <c r="R101" s="42">
        <f>Q101*100/F101</f>
        <v>45.61056105610561</v>
      </c>
      <c r="S101" s="16">
        <f>AVERAGE(H101,J101,L101,N101,P101,R101)</f>
        <v>64.081408140814077</v>
      </c>
    </row>
    <row r="102" spans="1:19" ht="30" x14ac:dyDescent="0.25">
      <c r="A102" s="5" t="s">
        <v>13</v>
      </c>
      <c r="B102" s="12">
        <v>90</v>
      </c>
      <c r="C102" s="30" t="s">
        <v>124</v>
      </c>
      <c r="D102" s="30" t="s">
        <v>335</v>
      </c>
      <c r="E102" s="18">
        <v>193</v>
      </c>
      <c r="F102" s="18">
        <v>209</v>
      </c>
      <c r="G102" s="18">
        <v>5</v>
      </c>
      <c r="H102" s="21">
        <f>G102*100/F102</f>
        <v>2.3923444976076556</v>
      </c>
      <c r="I102" s="18">
        <v>209</v>
      </c>
      <c r="J102" s="21">
        <f>I102*100/F102</f>
        <v>100</v>
      </c>
      <c r="K102" s="18">
        <v>209</v>
      </c>
      <c r="L102" s="21">
        <f>K102*100/F102</f>
        <v>100</v>
      </c>
      <c r="M102" s="22">
        <v>161</v>
      </c>
      <c r="N102" s="21">
        <f>M102*100/F102</f>
        <v>77.033492822966508</v>
      </c>
      <c r="O102" s="22">
        <v>0</v>
      </c>
      <c r="P102" s="21">
        <f>O102*100/F102</f>
        <v>0</v>
      </c>
      <c r="Q102" s="22">
        <v>3</v>
      </c>
      <c r="R102" s="21">
        <f>Q102*100/F102</f>
        <v>1.4354066985645932</v>
      </c>
      <c r="S102" s="21">
        <f t="shared" ref="S102" si="58">AVERAGE(H102,J102,L102,N102,P102,R102)</f>
        <v>46.810207336523121</v>
      </c>
    </row>
    <row r="103" spans="1:19" x14ac:dyDescent="0.25">
      <c r="A103" s="6" t="s">
        <v>13</v>
      </c>
      <c r="B103" s="7"/>
      <c r="C103" s="8" t="s">
        <v>3</v>
      </c>
      <c r="D103" s="8"/>
      <c r="E103" s="16">
        <f>SUM(E102)</f>
        <v>193</v>
      </c>
      <c r="F103" s="16">
        <f>SUM(F102)</f>
        <v>209</v>
      </c>
      <c r="G103" s="16">
        <f>SUM(G102)</f>
        <v>5</v>
      </c>
      <c r="H103" s="42">
        <f>G103*100/F103</f>
        <v>2.3923444976076556</v>
      </c>
      <c r="I103" s="16">
        <f>SUM(I102)</f>
        <v>209</v>
      </c>
      <c r="J103" s="42">
        <f>I103*100/F103</f>
        <v>100</v>
      </c>
      <c r="K103" s="16">
        <f>SUM(K102)</f>
        <v>209</v>
      </c>
      <c r="L103" s="42">
        <f>K103*100/F103</f>
        <v>100</v>
      </c>
      <c r="M103" s="16">
        <f>SUM(M102)</f>
        <v>161</v>
      </c>
      <c r="N103" s="42">
        <f>M103*100/F103</f>
        <v>77.033492822966508</v>
      </c>
      <c r="O103" s="16">
        <f>SUM(O102)</f>
        <v>0</v>
      </c>
      <c r="P103" s="42">
        <f>O103*100/F103</f>
        <v>0</v>
      </c>
      <c r="Q103" s="16">
        <f>SUM(Q102)</f>
        <v>3</v>
      </c>
      <c r="R103" s="42">
        <f>Q103*100/F103</f>
        <v>1.4354066985645932</v>
      </c>
      <c r="S103" s="16">
        <f>AVERAGE(H103,J103,L103,N103,P103,R103)</f>
        <v>46.810207336523121</v>
      </c>
    </row>
    <row r="104" spans="1:19" ht="30" x14ac:dyDescent="0.25">
      <c r="A104" s="4" t="s">
        <v>14</v>
      </c>
      <c r="B104" s="46">
        <v>91</v>
      </c>
      <c r="C104" s="29" t="s">
        <v>125</v>
      </c>
      <c r="D104" s="29" t="s">
        <v>336</v>
      </c>
      <c r="E104" s="27">
        <v>199</v>
      </c>
      <c r="F104" s="17">
        <v>213</v>
      </c>
      <c r="G104" s="17">
        <v>21</v>
      </c>
      <c r="H104" s="21">
        <f t="shared" ref="H104:H111" si="59">G104*100/F104</f>
        <v>9.8591549295774641</v>
      </c>
      <c r="I104" s="23">
        <v>213</v>
      </c>
      <c r="J104" s="21">
        <f t="shared" ref="J104:J111" si="60">I104*100/F104</f>
        <v>100</v>
      </c>
      <c r="K104" s="23">
        <v>213</v>
      </c>
      <c r="L104" s="21">
        <f t="shared" ref="L104:L111" si="61">K104*100/F104</f>
        <v>100</v>
      </c>
      <c r="M104" s="23">
        <v>11</v>
      </c>
      <c r="N104" s="21">
        <f t="shared" ref="N104:N111" si="62">M104*100/F104</f>
        <v>5.164319248826291</v>
      </c>
      <c r="O104" s="23">
        <v>1</v>
      </c>
      <c r="P104" s="21">
        <f t="shared" ref="P104:P111" si="63">O104*100/F104</f>
        <v>0.46948356807511737</v>
      </c>
      <c r="Q104" s="23">
        <v>10</v>
      </c>
      <c r="R104" s="21">
        <f t="shared" ref="R104:R111" si="64">Q104*100/F104</f>
        <v>4.694835680751174</v>
      </c>
      <c r="S104" s="21">
        <f t="shared" ref="S104:S118" si="65">AVERAGE(H104,J104,L104,N104,P104,R104)</f>
        <v>36.69796557120501</v>
      </c>
    </row>
    <row r="105" spans="1:19" ht="30" x14ac:dyDescent="0.25">
      <c r="A105" s="4" t="s">
        <v>14</v>
      </c>
      <c r="B105" s="46">
        <v>92</v>
      </c>
      <c r="C105" s="29" t="s">
        <v>126</v>
      </c>
      <c r="D105" s="29" t="s">
        <v>337</v>
      </c>
      <c r="E105" s="27">
        <v>149</v>
      </c>
      <c r="F105" s="17">
        <v>170</v>
      </c>
      <c r="G105" s="17">
        <v>46</v>
      </c>
      <c r="H105" s="21">
        <f t="shared" si="59"/>
        <v>27.058823529411764</v>
      </c>
      <c r="I105" s="23">
        <v>170</v>
      </c>
      <c r="J105" s="21">
        <f t="shared" si="60"/>
        <v>100</v>
      </c>
      <c r="K105" s="23">
        <v>170</v>
      </c>
      <c r="L105" s="21">
        <f t="shared" si="61"/>
        <v>100</v>
      </c>
      <c r="M105" s="23">
        <v>25</v>
      </c>
      <c r="N105" s="21">
        <f t="shared" si="62"/>
        <v>14.705882352941176</v>
      </c>
      <c r="O105" s="23">
        <v>4</v>
      </c>
      <c r="P105" s="21">
        <f t="shared" si="63"/>
        <v>2.3529411764705883</v>
      </c>
      <c r="Q105" s="23">
        <v>19</v>
      </c>
      <c r="R105" s="21">
        <f t="shared" si="64"/>
        <v>11.176470588235293</v>
      </c>
      <c r="S105" s="21">
        <f t="shared" si="65"/>
        <v>42.549019607843142</v>
      </c>
    </row>
    <row r="106" spans="1:19" ht="30" x14ac:dyDescent="0.25">
      <c r="A106" s="4" t="s">
        <v>14</v>
      </c>
      <c r="B106" s="46">
        <v>93</v>
      </c>
      <c r="C106" s="29" t="s">
        <v>127</v>
      </c>
      <c r="D106" s="29" t="s">
        <v>338</v>
      </c>
      <c r="E106" s="28">
        <v>26</v>
      </c>
      <c r="F106" s="17">
        <v>27</v>
      </c>
      <c r="G106" s="17">
        <v>24</v>
      </c>
      <c r="H106" s="21">
        <f t="shared" si="59"/>
        <v>88.888888888888886</v>
      </c>
      <c r="I106" s="23">
        <v>27</v>
      </c>
      <c r="J106" s="21">
        <f t="shared" si="60"/>
        <v>100</v>
      </c>
      <c r="K106" s="23">
        <v>27</v>
      </c>
      <c r="L106" s="21">
        <f t="shared" si="61"/>
        <v>100</v>
      </c>
      <c r="M106" s="23">
        <v>27</v>
      </c>
      <c r="N106" s="21">
        <f t="shared" si="62"/>
        <v>100</v>
      </c>
      <c r="O106" s="23">
        <v>0</v>
      </c>
      <c r="P106" s="21">
        <f t="shared" si="63"/>
        <v>0</v>
      </c>
      <c r="Q106" s="23">
        <v>7</v>
      </c>
      <c r="R106" s="21">
        <f t="shared" si="64"/>
        <v>25.925925925925927</v>
      </c>
      <c r="S106" s="21">
        <f t="shared" si="65"/>
        <v>69.135802469135811</v>
      </c>
    </row>
    <row r="107" spans="1:19" ht="30" x14ac:dyDescent="0.25">
      <c r="A107" s="4" t="s">
        <v>14</v>
      </c>
      <c r="B107" s="46">
        <v>94</v>
      </c>
      <c r="C107" s="29" t="s">
        <v>128</v>
      </c>
      <c r="D107" s="29" t="s">
        <v>339</v>
      </c>
      <c r="E107" s="28">
        <v>12</v>
      </c>
      <c r="F107" s="17">
        <v>13</v>
      </c>
      <c r="G107" s="17">
        <v>13</v>
      </c>
      <c r="H107" s="21">
        <f t="shared" si="59"/>
        <v>100</v>
      </c>
      <c r="I107" s="23">
        <v>13</v>
      </c>
      <c r="J107" s="21">
        <f t="shared" si="60"/>
        <v>100</v>
      </c>
      <c r="K107" s="23">
        <v>13</v>
      </c>
      <c r="L107" s="21">
        <f t="shared" si="61"/>
        <v>100</v>
      </c>
      <c r="M107" s="23">
        <v>13</v>
      </c>
      <c r="N107" s="21">
        <f t="shared" si="62"/>
        <v>100</v>
      </c>
      <c r="O107" s="23">
        <v>12</v>
      </c>
      <c r="P107" s="21">
        <f t="shared" si="63"/>
        <v>92.307692307692307</v>
      </c>
      <c r="Q107" s="23">
        <v>13</v>
      </c>
      <c r="R107" s="21">
        <f t="shared" si="64"/>
        <v>100</v>
      </c>
      <c r="S107" s="21">
        <f t="shared" si="65"/>
        <v>98.71794871794873</v>
      </c>
    </row>
    <row r="108" spans="1:19" ht="30" x14ac:dyDescent="0.25">
      <c r="A108" s="4" t="s">
        <v>14</v>
      </c>
      <c r="B108" s="46">
        <v>95</v>
      </c>
      <c r="C108" s="29" t="s">
        <v>129</v>
      </c>
      <c r="D108" s="29" t="s">
        <v>340</v>
      </c>
      <c r="E108" s="28">
        <v>19</v>
      </c>
      <c r="F108" s="17">
        <v>19</v>
      </c>
      <c r="G108" s="17">
        <v>17</v>
      </c>
      <c r="H108" s="21">
        <f t="shared" si="59"/>
        <v>89.473684210526315</v>
      </c>
      <c r="I108" s="23">
        <v>19</v>
      </c>
      <c r="J108" s="21">
        <f t="shared" si="60"/>
        <v>100</v>
      </c>
      <c r="K108" s="23">
        <v>19</v>
      </c>
      <c r="L108" s="21">
        <f t="shared" si="61"/>
        <v>100</v>
      </c>
      <c r="M108" s="23">
        <v>19</v>
      </c>
      <c r="N108" s="21">
        <f t="shared" si="62"/>
        <v>100</v>
      </c>
      <c r="O108" s="23">
        <v>2</v>
      </c>
      <c r="P108" s="21">
        <f t="shared" si="63"/>
        <v>10.526315789473685</v>
      </c>
      <c r="Q108" s="23">
        <v>19</v>
      </c>
      <c r="R108" s="21">
        <f t="shared" si="64"/>
        <v>100</v>
      </c>
      <c r="S108" s="21">
        <f t="shared" si="65"/>
        <v>83.333333333333329</v>
      </c>
    </row>
    <row r="109" spans="1:19" ht="30" x14ac:dyDescent="0.25">
      <c r="A109" s="4" t="s">
        <v>14</v>
      </c>
      <c r="B109" s="46">
        <v>96</v>
      </c>
      <c r="C109" s="29" t="s">
        <v>130</v>
      </c>
      <c r="D109" s="29" t="s">
        <v>341</v>
      </c>
      <c r="E109" s="28">
        <v>13</v>
      </c>
      <c r="F109" s="17">
        <v>13</v>
      </c>
      <c r="G109" s="17">
        <v>11</v>
      </c>
      <c r="H109" s="21">
        <f t="shared" si="59"/>
        <v>84.615384615384613</v>
      </c>
      <c r="I109" s="23">
        <v>13</v>
      </c>
      <c r="J109" s="21">
        <f t="shared" si="60"/>
        <v>100</v>
      </c>
      <c r="K109" s="23">
        <v>13</v>
      </c>
      <c r="L109" s="21">
        <f t="shared" si="61"/>
        <v>100</v>
      </c>
      <c r="M109" s="23">
        <v>11</v>
      </c>
      <c r="N109" s="21">
        <f t="shared" si="62"/>
        <v>84.615384615384613</v>
      </c>
      <c r="O109" s="23">
        <v>10</v>
      </c>
      <c r="P109" s="21">
        <f t="shared" si="63"/>
        <v>76.92307692307692</v>
      </c>
      <c r="Q109" s="23">
        <v>11</v>
      </c>
      <c r="R109" s="21">
        <f t="shared" si="64"/>
        <v>84.615384615384613</v>
      </c>
      <c r="S109" s="21">
        <f t="shared" si="65"/>
        <v>88.461538461538467</v>
      </c>
    </row>
    <row r="110" spans="1:19" ht="30" x14ac:dyDescent="0.25">
      <c r="A110" s="4" t="s">
        <v>14</v>
      </c>
      <c r="B110" s="46">
        <v>97</v>
      </c>
      <c r="C110" s="29" t="s">
        <v>131</v>
      </c>
      <c r="D110" s="29" t="s">
        <v>342</v>
      </c>
      <c r="E110" s="28">
        <v>34</v>
      </c>
      <c r="F110" s="17">
        <v>36</v>
      </c>
      <c r="G110" s="17">
        <v>11</v>
      </c>
      <c r="H110" s="21">
        <f t="shared" si="59"/>
        <v>30.555555555555557</v>
      </c>
      <c r="I110" s="23">
        <v>36</v>
      </c>
      <c r="J110" s="21">
        <f t="shared" si="60"/>
        <v>100</v>
      </c>
      <c r="K110" s="23">
        <v>36</v>
      </c>
      <c r="L110" s="21">
        <f t="shared" si="61"/>
        <v>100</v>
      </c>
      <c r="M110" s="23">
        <v>8</v>
      </c>
      <c r="N110" s="21">
        <f t="shared" si="62"/>
        <v>22.222222222222221</v>
      </c>
      <c r="O110" s="23">
        <v>11</v>
      </c>
      <c r="P110" s="21">
        <f t="shared" si="63"/>
        <v>30.555555555555557</v>
      </c>
      <c r="Q110" s="23">
        <v>11</v>
      </c>
      <c r="R110" s="21">
        <f t="shared" si="64"/>
        <v>30.555555555555557</v>
      </c>
      <c r="S110" s="21">
        <f t="shared" si="65"/>
        <v>52.31481481481481</v>
      </c>
    </row>
    <row r="111" spans="1:19" ht="30" x14ac:dyDescent="0.25">
      <c r="A111" s="4" t="s">
        <v>14</v>
      </c>
      <c r="B111" s="46">
        <v>98</v>
      </c>
      <c r="C111" s="29" t="s">
        <v>132</v>
      </c>
      <c r="D111" s="29" t="s">
        <v>343</v>
      </c>
      <c r="E111" s="26">
        <v>254</v>
      </c>
      <c r="F111" s="18">
        <v>294</v>
      </c>
      <c r="G111" s="18">
        <v>69</v>
      </c>
      <c r="H111" s="21">
        <f t="shared" si="59"/>
        <v>23.469387755102041</v>
      </c>
      <c r="I111" s="22">
        <v>294</v>
      </c>
      <c r="J111" s="21">
        <f t="shared" si="60"/>
        <v>100</v>
      </c>
      <c r="K111" s="22">
        <v>294</v>
      </c>
      <c r="L111" s="21">
        <f t="shared" si="61"/>
        <v>100</v>
      </c>
      <c r="M111" s="22">
        <v>18</v>
      </c>
      <c r="N111" s="21">
        <f t="shared" si="62"/>
        <v>6.1224489795918364</v>
      </c>
      <c r="O111" s="22">
        <v>13</v>
      </c>
      <c r="P111" s="21">
        <f t="shared" si="63"/>
        <v>4.4217687074829932</v>
      </c>
      <c r="Q111" s="22">
        <v>36</v>
      </c>
      <c r="R111" s="21">
        <f t="shared" si="64"/>
        <v>12.244897959183673</v>
      </c>
      <c r="S111" s="21">
        <f t="shared" si="65"/>
        <v>41.043083900226755</v>
      </c>
    </row>
    <row r="112" spans="1:19" x14ac:dyDescent="0.25">
      <c r="A112" s="6" t="s">
        <v>14</v>
      </c>
      <c r="B112" s="7"/>
      <c r="C112" s="8" t="s">
        <v>3</v>
      </c>
      <c r="D112" s="8"/>
      <c r="E112" s="16">
        <f>SUM(E104:E111)</f>
        <v>706</v>
      </c>
      <c r="F112" s="16">
        <f>SUM(F104:F111)</f>
        <v>785</v>
      </c>
      <c r="G112" s="16">
        <f>SUM(G104:G111)</f>
        <v>212</v>
      </c>
      <c r="H112" s="42">
        <f>G112*100/F112</f>
        <v>27.006369426751593</v>
      </c>
      <c r="I112" s="16">
        <f>SUM(I104:I111)</f>
        <v>785</v>
      </c>
      <c r="J112" s="42">
        <f>I112*100/F112</f>
        <v>100</v>
      </c>
      <c r="K112" s="16">
        <f>SUM(K104:K111)</f>
        <v>785</v>
      </c>
      <c r="L112" s="42">
        <f>K112*100/F112</f>
        <v>100</v>
      </c>
      <c r="M112" s="16">
        <f>SUM(M104:M111)</f>
        <v>132</v>
      </c>
      <c r="N112" s="42">
        <f>M112*100/F112</f>
        <v>16.815286624203821</v>
      </c>
      <c r="O112" s="16">
        <f>SUM(O104:O111)</f>
        <v>53</v>
      </c>
      <c r="P112" s="42">
        <f>O112*100/F112</f>
        <v>6.7515923566878984</v>
      </c>
      <c r="Q112" s="16">
        <f>SUM(Q104:Q111)</f>
        <v>126</v>
      </c>
      <c r="R112" s="42">
        <f>Q112*100/F112</f>
        <v>16.050955414012741</v>
      </c>
      <c r="S112" s="16">
        <f>AVERAGE(H112,J112,L112,N112,P112,R112)</f>
        <v>44.437367303609335</v>
      </c>
    </row>
    <row r="113" spans="1:19" ht="30" x14ac:dyDescent="0.25">
      <c r="A113" s="3" t="s">
        <v>15</v>
      </c>
      <c r="B113" s="11">
        <v>99</v>
      </c>
      <c r="C113" s="29" t="s">
        <v>133</v>
      </c>
      <c r="D113" s="29" t="s">
        <v>344</v>
      </c>
      <c r="E113" s="26">
        <v>43</v>
      </c>
      <c r="F113" s="18">
        <v>46</v>
      </c>
      <c r="G113" s="18">
        <v>45</v>
      </c>
      <c r="H113" s="21">
        <f t="shared" ref="H113:H118" si="66">G113*100/F113</f>
        <v>97.826086956521735</v>
      </c>
      <c r="I113" s="22">
        <v>46</v>
      </c>
      <c r="J113" s="21">
        <f t="shared" ref="J113:J118" si="67">I113*100/F113</f>
        <v>100</v>
      </c>
      <c r="K113" s="22">
        <v>46</v>
      </c>
      <c r="L113" s="21">
        <f t="shared" ref="L113:L118" si="68">K113*100/F113</f>
        <v>100</v>
      </c>
      <c r="M113" s="22">
        <v>46</v>
      </c>
      <c r="N113" s="21">
        <f t="shared" ref="N113:N118" si="69">M113*100/F113</f>
        <v>100</v>
      </c>
      <c r="O113" s="22">
        <v>43</v>
      </c>
      <c r="P113" s="21">
        <f t="shared" ref="P113:P118" si="70">O113*100/F113</f>
        <v>93.478260869565219</v>
      </c>
      <c r="Q113" s="22">
        <v>46</v>
      </c>
      <c r="R113" s="21">
        <f t="shared" ref="R113:R118" si="71">Q113*100/F113</f>
        <v>100</v>
      </c>
      <c r="S113" s="21">
        <f t="shared" si="65"/>
        <v>98.550724637681171</v>
      </c>
    </row>
    <row r="114" spans="1:19" ht="30" x14ac:dyDescent="0.25">
      <c r="A114" s="3" t="s">
        <v>15</v>
      </c>
      <c r="B114" s="11">
        <v>100</v>
      </c>
      <c r="C114" s="29" t="s">
        <v>134</v>
      </c>
      <c r="D114" s="29" t="s">
        <v>345</v>
      </c>
      <c r="E114" s="26">
        <v>44</v>
      </c>
      <c r="F114" s="18">
        <v>49</v>
      </c>
      <c r="G114" s="18">
        <v>29</v>
      </c>
      <c r="H114" s="21">
        <f t="shared" si="66"/>
        <v>59.183673469387756</v>
      </c>
      <c r="I114" s="22">
        <v>49</v>
      </c>
      <c r="J114" s="21">
        <f t="shared" si="67"/>
        <v>100</v>
      </c>
      <c r="K114" s="22">
        <v>49</v>
      </c>
      <c r="L114" s="21">
        <f t="shared" si="68"/>
        <v>100</v>
      </c>
      <c r="M114" s="22">
        <v>40</v>
      </c>
      <c r="N114" s="21">
        <f t="shared" si="69"/>
        <v>81.632653061224488</v>
      </c>
      <c r="O114" s="22">
        <v>0</v>
      </c>
      <c r="P114" s="21">
        <f t="shared" si="70"/>
        <v>0</v>
      </c>
      <c r="Q114" s="22">
        <v>36</v>
      </c>
      <c r="R114" s="21">
        <f t="shared" si="71"/>
        <v>73.469387755102048</v>
      </c>
      <c r="S114" s="21">
        <f t="shared" si="65"/>
        <v>69.047619047619051</v>
      </c>
    </row>
    <row r="115" spans="1:19" ht="30" x14ac:dyDescent="0.25">
      <c r="A115" s="3" t="s">
        <v>15</v>
      </c>
      <c r="B115" s="11">
        <v>101</v>
      </c>
      <c r="C115" s="29" t="s">
        <v>135</v>
      </c>
      <c r="D115" s="29" t="s">
        <v>346</v>
      </c>
      <c r="E115" s="26">
        <v>39</v>
      </c>
      <c r="F115" s="18">
        <v>43</v>
      </c>
      <c r="G115" s="18">
        <v>4</v>
      </c>
      <c r="H115" s="21">
        <f t="shared" si="66"/>
        <v>9.3023255813953494</v>
      </c>
      <c r="I115" s="22">
        <v>43</v>
      </c>
      <c r="J115" s="21">
        <f t="shared" si="67"/>
        <v>100</v>
      </c>
      <c r="K115" s="22">
        <v>43</v>
      </c>
      <c r="L115" s="21">
        <f t="shared" si="68"/>
        <v>100</v>
      </c>
      <c r="M115" s="22">
        <v>3</v>
      </c>
      <c r="N115" s="21">
        <f t="shared" si="69"/>
        <v>6.9767441860465116</v>
      </c>
      <c r="O115" s="22">
        <v>0</v>
      </c>
      <c r="P115" s="21">
        <f t="shared" si="70"/>
        <v>0</v>
      </c>
      <c r="Q115" s="22">
        <v>1</v>
      </c>
      <c r="R115" s="21">
        <f t="shared" si="71"/>
        <v>2.3255813953488373</v>
      </c>
      <c r="S115" s="21">
        <f t="shared" si="65"/>
        <v>36.434108527131784</v>
      </c>
    </row>
    <row r="116" spans="1:19" ht="30" x14ac:dyDescent="0.25">
      <c r="A116" s="3" t="s">
        <v>15</v>
      </c>
      <c r="B116" s="11">
        <v>102</v>
      </c>
      <c r="C116" s="29" t="s">
        <v>136</v>
      </c>
      <c r="D116" s="29" t="s">
        <v>347</v>
      </c>
      <c r="E116" s="26">
        <v>82</v>
      </c>
      <c r="F116" s="18">
        <v>86</v>
      </c>
      <c r="G116" s="18">
        <v>7</v>
      </c>
      <c r="H116" s="21">
        <f t="shared" si="66"/>
        <v>8.1395348837209305</v>
      </c>
      <c r="I116" s="22">
        <v>86</v>
      </c>
      <c r="J116" s="21">
        <f t="shared" si="67"/>
        <v>100</v>
      </c>
      <c r="K116" s="22">
        <v>86</v>
      </c>
      <c r="L116" s="21">
        <f t="shared" si="68"/>
        <v>100</v>
      </c>
      <c r="M116" s="22">
        <v>8</v>
      </c>
      <c r="N116" s="21">
        <f t="shared" si="69"/>
        <v>9.3023255813953494</v>
      </c>
      <c r="O116" s="22">
        <v>0</v>
      </c>
      <c r="P116" s="21">
        <f t="shared" si="70"/>
        <v>0</v>
      </c>
      <c r="Q116" s="22">
        <v>0</v>
      </c>
      <c r="R116" s="21">
        <f t="shared" si="71"/>
        <v>0</v>
      </c>
      <c r="S116" s="21">
        <f t="shared" si="65"/>
        <v>36.240310077519375</v>
      </c>
    </row>
    <row r="117" spans="1:19" ht="30" x14ac:dyDescent="0.25">
      <c r="A117" s="3" t="s">
        <v>15</v>
      </c>
      <c r="B117" s="11">
        <v>103</v>
      </c>
      <c r="C117" s="29" t="s">
        <v>137</v>
      </c>
      <c r="D117" s="29" t="s">
        <v>348</v>
      </c>
      <c r="E117" s="28">
        <v>74</v>
      </c>
      <c r="F117" s="17">
        <v>80</v>
      </c>
      <c r="G117" s="17">
        <v>28</v>
      </c>
      <c r="H117" s="21">
        <f t="shared" si="66"/>
        <v>35</v>
      </c>
      <c r="I117" s="23">
        <v>80</v>
      </c>
      <c r="J117" s="21">
        <f t="shared" si="67"/>
        <v>100</v>
      </c>
      <c r="K117" s="23">
        <v>80</v>
      </c>
      <c r="L117" s="21">
        <f t="shared" si="68"/>
        <v>100</v>
      </c>
      <c r="M117" s="23">
        <v>71</v>
      </c>
      <c r="N117" s="21">
        <f t="shared" si="69"/>
        <v>88.75</v>
      </c>
      <c r="O117" s="23">
        <v>2</v>
      </c>
      <c r="P117" s="21">
        <f t="shared" si="70"/>
        <v>2.5</v>
      </c>
      <c r="Q117" s="23">
        <v>68</v>
      </c>
      <c r="R117" s="21">
        <f t="shared" si="71"/>
        <v>85</v>
      </c>
      <c r="S117" s="21">
        <f t="shared" si="65"/>
        <v>68.541666666666671</v>
      </c>
    </row>
    <row r="118" spans="1:19" ht="30" x14ac:dyDescent="0.25">
      <c r="A118" s="10" t="s">
        <v>15</v>
      </c>
      <c r="B118" s="11">
        <v>104</v>
      </c>
      <c r="C118" s="29" t="s">
        <v>138</v>
      </c>
      <c r="D118" s="29" t="s">
        <v>349</v>
      </c>
      <c r="E118" s="26">
        <v>214</v>
      </c>
      <c r="F118" s="18">
        <v>238</v>
      </c>
      <c r="G118" s="18">
        <v>38</v>
      </c>
      <c r="H118" s="21">
        <f t="shared" si="66"/>
        <v>15.966386554621849</v>
      </c>
      <c r="I118" s="22">
        <v>238</v>
      </c>
      <c r="J118" s="21">
        <f t="shared" si="67"/>
        <v>100</v>
      </c>
      <c r="K118" s="22">
        <v>238</v>
      </c>
      <c r="L118" s="21">
        <f t="shared" si="68"/>
        <v>100</v>
      </c>
      <c r="M118" s="22">
        <v>53</v>
      </c>
      <c r="N118" s="21">
        <f t="shared" si="69"/>
        <v>22.268907563025209</v>
      </c>
      <c r="O118" s="22">
        <v>0</v>
      </c>
      <c r="P118" s="21">
        <f t="shared" si="70"/>
        <v>0</v>
      </c>
      <c r="Q118" s="22">
        <v>1</v>
      </c>
      <c r="R118" s="21">
        <f t="shared" si="71"/>
        <v>0.42016806722689076</v>
      </c>
      <c r="S118" s="21">
        <f t="shared" si="65"/>
        <v>39.775910364145659</v>
      </c>
    </row>
    <row r="119" spans="1:19" x14ac:dyDescent="0.25">
      <c r="A119" s="6" t="s">
        <v>15</v>
      </c>
      <c r="B119" s="7"/>
      <c r="C119" s="8" t="s">
        <v>3</v>
      </c>
      <c r="D119" s="8"/>
      <c r="E119" s="16">
        <f>SUM(E113:E118)</f>
        <v>496</v>
      </c>
      <c r="F119" s="16">
        <f>SUM(F113:F118)</f>
        <v>542</v>
      </c>
      <c r="G119" s="16">
        <f>SUM(G113:G118)</f>
        <v>151</v>
      </c>
      <c r="H119" s="42">
        <f>G119*100/F119</f>
        <v>27.859778597785979</v>
      </c>
      <c r="I119" s="16">
        <f>SUM(I113:I118)</f>
        <v>542</v>
      </c>
      <c r="J119" s="42">
        <f>I119*100/F119</f>
        <v>100</v>
      </c>
      <c r="K119" s="16">
        <f>SUM(K113:K118)</f>
        <v>542</v>
      </c>
      <c r="L119" s="42">
        <f>K119*100/F119</f>
        <v>100</v>
      </c>
      <c r="M119" s="16">
        <f>SUM(M113:M118)</f>
        <v>221</v>
      </c>
      <c r="N119" s="42">
        <f>M119*100/F119</f>
        <v>40.774907749077492</v>
      </c>
      <c r="O119" s="16">
        <f>SUM(O113:O118)</f>
        <v>45</v>
      </c>
      <c r="P119" s="42">
        <f>O119*100/F119</f>
        <v>8.3025830258302591</v>
      </c>
      <c r="Q119" s="16">
        <f>SUM(Q113:Q118)</f>
        <v>152</v>
      </c>
      <c r="R119" s="42">
        <f>Q119*100/F119</f>
        <v>28.044280442804428</v>
      </c>
      <c r="S119" s="16">
        <f>AVERAGE(H119,J119,L119,N119,P119,R119)</f>
        <v>50.830258302583026</v>
      </c>
    </row>
    <row r="120" spans="1:19" ht="30" x14ac:dyDescent="0.25">
      <c r="A120" s="3" t="s">
        <v>16</v>
      </c>
      <c r="B120" s="46">
        <v>105</v>
      </c>
      <c r="C120" s="29" t="s">
        <v>139</v>
      </c>
      <c r="D120" s="29" t="s">
        <v>350</v>
      </c>
      <c r="E120" s="27">
        <v>187</v>
      </c>
      <c r="F120" s="17">
        <v>206</v>
      </c>
      <c r="G120" s="17">
        <v>18</v>
      </c>
      <c r="H120" s="21">
        <f t="shared" ref="H120:H132" si="72">G120*100/F120</f>
        <v>8.7378640776699026</v>
      </c>
      <c r="I120" s="23">
        <v>206</v>
      </c>
      <c r="J120" s="21">
        <f t="shared" ref="J120:J132" si="73">I120*100/F120</f>
        <v>100</v>
      </c>
      <c r="K120" s="23">
        <v>206</v>
      </c>
      <c r="L120" s="21">
        <f t="shared" ref="L120:L132" si="74">K120*100/F120</f>
        <v>100</v>
      </c>
      <c r="M120" s="23">
        <v>8</v>
      </c>
      <c r="N120" s="21">
        <f t="shared" ref="N120:N132" si="75">M120*100/F120</f>
        <v>3.883495145631068</v>
      </c>
      <c r="O120" s="23">
        <v>3</v>
      </c>
      <c r="P120" s="21">
        <f t="shared" ref="P120:P132" si="76">O120*100/F120</f>
        <v>1.4563106796116505</v>
      </c>
      <c r="Q120" s="23">
        <v>3</v>
      </c>
      <c r="R120" s="21">
        <f t="shared" ref="R120:R132" si="77">Q120*100/F120</f>
        <v>1.4563106796116505</v>
      </c>
      <c r="S120" s="21">
        <f t="shared" ref="S120:S132" si="78">AVERAGE(H120,J120,L120,N120,P120,R120)</f>
        <v>35.922330097087375</v>
      </c>
    </row>
    <row r="121" spans="1:19" ht="30" x14ac:dyDescent="0.25">
      <c r="A121" s="3" t="s">
        <v>16</v>
      </c>
      <c r="B121" s="46">
        <v>106</v>
      </c>
      <c r="C121" s="29" t="s">
        <v>140</v>
      </c>
      <c r="D121" s="29" t="s">
        <v>351</v>
      </c>
      <c r="E121" s="27">
        <v>50</v>
      </c>
      <c r="F121" s="17">
        <v>54</v>
      </c>
      <c r="G121" s="17">
        <v>44</v>
      </c>
      <c r="H121" s="21">
        <f t="shared" si="72"/>
        <v>81.481481481481481</v>
      </c>
      <c r="I121" s="23">
        <v>54</v>
      </c>
      <c r="J121" s="21">
        <f t="shared" si="73"/>
        <v>100</v>
      </c>
      <c r="K121" s="23">
        <v>54</v>
      </c>
      <c r="L121" s="21">
        <f t="shared" si="74"/>
        <v>100</v>
      </c>
      <c r="M121" s="23">
        <v>2</v>
      </c>
      <c r="N121" s="21">
        <f t="shared" si="75"/>
        <v>3.7037037037037037</v>
      </c>
      <c r="O121" s="23">
        <v>0</v>
      </c>
      <c r="P121" s="21">
        <f t="shared" si="76"/>
        <v>0</v>
      </c>
      <c r="Q121" s="23">
        <v>32</v>
      </c>
      <c r="R121" s="21">
        <f t="shared" si="77"/>
        <v>59.25925925925926</v>
      </c>
      <c r="S121" s="21">
        <f t="shared" si="78"/>
        <v>57.407407407407398</v>
      </c>
    </row>
    <row r="122" spans="1:19" ht="30" x14ac:dyDescent="0.25">
      <c r="A122" s="3" t="s">
        <v>16</v>
      </c>
      <c r="B122" s="46">
        <v>107</v>
      </c>
      <c r="C122" s="29" t="s">
        <v>141</v>
      </c>
      <c r="D122" s="29" t="s">
        <v>352</v>
      </c>
      <c r="E122" s="27">
        <v>13</v>
      </c>
      <c r="F122" s="18">
        <v>15</v>
      </c>
      <c r="G122" s="18">
        <v>13</v>
      </c>
      <c r="H122" s="21">
        <f t="shared" si="72"/>
        <v>86.666666666666671</v>
      </c>
      <c r="I122" s="22">
        <v>15</v>
      </c>
      <c r="J122" s="21">
        <f t="shared" si="73"/>
        <v>100</v>
      </c>
      <c r="K122" s="22">
        <v>15</v>
      </c>
      <c r="L122" s="21">
        <f t="shared" si="74"/>
        <v>100</v>
      </c>
      <c r="M122" s="22">
        <v>14</v>
      </c>
      <c r="N122" s="21">
        <f t="shared" si="75"/>
        <v>93.333333333333329</v>
      </c>
      <c r="O122" s="22">
        <v>11</v>
      </c>
      <c r="P122" s="21">
        <f t="shared" si="76"/>
        <v>73.333333333333329</v>
      </c>
      <c r="Q122" s="22">
        <v>15</v>
      </c>
      <c r="R122" s="21">
        <f t="shared" si="77"/>
        <v>100</v>
      </c>
      <c r="S122" s="21">
        <f t="shared" si="78"/>
        <v>92.222222222222214</v>
      </c>
    </row>
    <row r="123" spans="1:19" ht="21.75" customHeight="1" x14ac:dyDescent="0.25">
      <c r="A123" s="3" t="s">
        <v>16</v>
      </c>
      <c r="B123" s="46">
        <v>108</v>
      </c>
      <c r="C123" s="29" t="s">
        <v>142</v>
      </c>
      <c r="D123" s="29" t="s">
        <v>353</v>
      </c>
      <c r="E123" s="26">
        <v>41</v>
      </c>
      <c r="F123" s="18">
        <v>46</v>
      </c>
      <c r="G123" s="18">
        <v>46</v>
      </c>
      <c r="H123" s="21">
        <f t="shared" si="72"/>
        <v>100</v>
      </c>
      <c r="I123" s="22">
        <v>46</v>
      </c>
      <c r="J123" s="21">
        <f t="shared" si="73"/>
        <v>100</v>
      </c>
      <c r="K123" s="22">
        <v>46</v>
      </c>
      <c r="L123" s="21">
        <f t="shared" si="74"/>
        <v>100</v>
      </c>
      <c r="M123" s="22">
        <v>45</v>
      </c>
      <c r="N123" s="21">
        <f t="shared" si="75"/>
        <v>97.826086956521735</v>
      </c>
      <c r="O123" s="22">
        <v>45</v>
      </c>
      <c r="P123" s="21">
        <f t="shared" si="76"/>
        <v>97.826086956521735</v>
      </c>
      <c r="Q123" s="22">
        <v>45</v>
      </c>
      <c r="R123" s="21">
        <f t="shared" si="77"/>
        <v>97.826086956521735</v>
      </c>
      <c r="S123" s="21">
        <f t="shared" si="78"/>
        <v>98.913043478260875</v>
      </c>
    </row>
    <row r="124" spans="1:19" ht="30" x14ac:dyDescent="0.25">
      <c r="A124" s="3" t="s">
        <v>16</v>
      </c>
      <c r="B124" s="46">
        <v>109</v>
      </c>
      <c r="C124" s="29" t="s">
        <v>143</v>
      </c>
      <c r="D124" s="29" t="s">
        <v>354</v>
      </c>
      <c r="E124" s="26">
        <v>143</v>
      </c>
      <c r="F124" s="18">
        <v>152</v>
      </c>
      <c r="G124" s="18">
        <v>19</v>
      </c>
      <c r="H124" s="21">
        <f t="shared" si="72"/>
        <v>12.5</v>
      </c>
      <c r="I124" s="22">
        <v>152</v>
      </c>
      <c r="J124" s="21">
        <f t="shared" si="73"/>
        <v>100</v>
      </c>
      <c r="K124" s="22">
        <v>152</v>
      </c>
      <c r="L124" s="21">
        <f t="shared" si="74"/>
        <v>100</v>
      </c>
      <c r="M124" s="22">
        <v>14</v>
      </c>
      <c r="N124" s="21">
        <f t="shared" si="75"/>
        <v>9.2105263157894743</v>
      </c>
      <c r="O124" s="22">
        <v>6</v>
      </c>
      <c r="P124" s="21">
        <f t="shared" si="76"/>
        <v>3.9473684210526314</v>
      </c>
      <c r="Q124" s="22">
        <v>14</v>
      </c>
      <c r="R124" s="21">
        <f t="shared" si="77"/>
        <v>9.2105263157894743</v>
      </c>
      <c r="S124" s="21">
        <f t="shared" si="78"/>
        <v>39.144736842105267</v>
      </c>
    </row>
    <row r="125" spans="1:19" ht="45" x14ac:dyDescent="0.25">
      <c r="A125" s="3" t="s">
        <v>16</v>
      </c>
      <c r="B125" s="46">
        <v>110</v>
      </c>
      <c r="C125" s="29" t="s">
        <v>144</v>
      </c>
      <c r="D125" s="29" t="s">
        <v>355</v>
      </c>
      <c r="E125" s="26">
        <v>17</v>
      </c>
      <c r="F125" s="18">
        <v>18</v>
      </c>
      <c r="G125" s="18">
        <v>4</v>
      </c>
      <c r="H125" s="21">
        <f t="shared" si="72"/>
        <v>22.222222222222221</v>
      </c>
      <c r="I125" s="22">
        <v>18</v>
      </c>
      <c r="J125" s="21">
        <f t="shared" si="73"/>
        <v>100</v>
      </c>
      <c r="K125" s="22">
        <v>18</v>
      </c>
      <c r="L125" s="21">
        <f t="shared" si="74"/>
        <v>100</v>
      </c>
      <c r="M125" s="22">
        <v>4</v>
      </c>
      <c r="N125" s="21">
        <f t="shared" si="75"/>
        <v>22.222222222222221</v>
      </c>
      <c r="O125" s="22">
        <v>1</v>
      </c>
      <c r="P125" s="21">
        <f t="shared" si="76"/>
        <v>5.5555555555555554</v>
      </c>
      <c r="Q125" s="22">
        <v>1</v>
      </c>
      <c r="R125" s="21">
        <f t="shared" si="77"/>
        <v>5.5555555555555554</v>
      </c>
      <c r="S125" s="21">
        <f t="shared" si="78"/>
        <v>42.592592592592588</v>
      </c>
    </row>
    <row r="126" spans="1:19" ht="30" x14ac:dyDescent="0.25">
      <c r="A126" s="3" t="s">
        <v>16</v>
      </c>
      <c r="B126" s="46">
        <v>111</v>
      </c>
      <c r="C126" s="29" t="s">
        <v>145</v>
      </c>
      <c r="D126" s="29" t="s">
        <v>356</v>
      </c>
      <c r="E126" s="26">
        <v>9</v>
      </c>
      <c r="F126" s="18">
        <v>12</v>
      </c>
      <c r="G126" s="18">
        <v>11</v>
      </c>
      <c r="H126" s="21">
        <f t="shared" si="72"/>
        <v>91.666666666666671</v>
      </c>
      <c r="I126" s="22">
        <v>12</v>
      </c>
      <c r="J126" s="21">
        <f t="shared" si="73"/>
        <v>100</v>
      </c>
      <c r="K126" s="22">
        <v>12</v>
      </c>
      <c r="L126" s="21">
        <f t="shared" si="74"/>
        <v>100</v>
      </c>
      <c r="M126" s="22">
        <v>11</v>
      </c>
      <c r="N126" s="21">
        <f t="shared" si="75"/>
        <v>91.666666666666671</v>
      </c>
      <c r="O126" s="22">
        <v>0</v>
      </c>
      <c r="P126" s="21">
        <f t="shared" si="76"/>
        <v>0</v>
      </c>
      <c r="Q126" s="22">
        <v>6</v>
      </c>
      <c r="R126" s="21">
        <f t="shared" si="77"/>
        <v>50</v>
      </c>
      <c r="S126" s="21">
        <f t="shared" si="78"/>
        <v>72.222222222222229</v>
      </c>
    </row>
    <row r="127" spans="1:19" ht="30" x14ac:dyDescent="0.25">
      <c r="A127" s="3" t="s">
        <v>16</v>
      </c>
      <c r="B127" s="46">
        <v>112</v>
      </c>
      <c r="C127" s="29" t="s">
        <v>146</v>
      </c>
      <c r="D127" s="29" t="s">
        <v>357</v>
      </c>
      <c r="E127" s="26">
        <v>199</v>
      </c>
      <c r="F127" s="18">
        <v>210</v>
      </c>
      <c r="G127" s="18">
        <v>50</v>
      </c>
      <c r="H127" s="21">
        <f t="shared" si="72"/>
        <v>23.80952380952381</v>
      </c>
      <c r="I127" s="22">
        <v>210</v>
      </c>
      <c r="J127" s="21">
        <f t="shared" si="73"/>
        <v>100</v>
      </c>
      <c r="K127" s="22">
        <v>210</v>
      </c>
      <c r="L127" s="21">
        <f t="shared" si="74"/>
        <v>100</v>
      </c>
      <c r="M127" s="22">
        <v>123</v>
      </c>
      <c r="N127" s="21">
        <f t="shared" si="75"/>
        <v>58.571428571428569</v>
      </c>
      <c r="O127" s="22">
        <v>11</v>
      </c>
      <c r="P127" s="21">
        <f t="shared" si="76"/>
        <v>5.2380952380952381</v>
      </c>
      <c r="Q127" s="22">
        <v>50</v>
      </c>
      <c r="R127" s="21">
        <f t="shared" si="77"/>
        <v>23.80952380952381</v>
      </c>
      <c r="S127" s="21">
        <f t="shared" si="78"/>
        <v>51.904761904761898</v>
      </c>
    </row>
    <row r="128" spans="1:19" ht="30" x14ac:dyDescent="0.25">
      <c r="A128" s="3" t="s">
        <v>16</v>
      </c>
      <c r="B128" s="46">
        <v>113</v>
      </c>
      <c r="C128" s="29" t="s">
        <v>147</v>
      </c>
      <c r="D128" s="29" t="s">
        <v>358</v>
      </c>
      <c r="E128" s="26">
        <v>146</v>
      </c>
      <c r="F128" s="18">
        <v>165</v>
      </c>
      <c r="G128" s="18">
        <v>107</v>
      </c>
      <c r="H128" s="21">
        <f t="shared" si="72"/>
        <v>64.848484848484844</v>
      </c>
      <c r="I128" s="22">
        <v>165</v>
      </c>
      <c r="J128" s="21">
        <f t="shared" si="73"/>
        <v>100</v>
      </c>
      <c r="K128" s="22">
        <v>165</v>
      </c>
      <c r="L128" s="21">
        <f t="shared" si="74"/>
        <v>100</v>
      </c>
      <c r="M128" s="22">
        <v>152</v>
      </c>
      <c r="N128" s="21">
        <f t="shared" si="75"/>
        <v>92.121212121212125</v>
      </c>
      <c r="O128" s="22">
        <v>32</v>
      </c>
      <c r="P128" s="21">
        <f t="shared" si="76"/>
        <v>19.393939393939394</v>
      </c>
      <c r="Q128" s="22">
        <v>141</v>
      </c>
      <c r="R128" s="21">
        <f t="shared" si="77"/>
        <v>85.454545454545453</v>
      </c>
      <c r="S128" s="21">
        <f t="shared" si="78"/>
        <v>76.969696969696969</v>
      </c>
    </row>
    <row r="129" spans="1:19" ht="22.5" customHeight="1" x14ac:dyDescent="0.25">
      <c r="A129" s="3" t="s">
        <v>16</v>
      </c>
      <c r="B129" s="46">
        <v>114</v>
      </c>
      <c r="C129" s="29" t="s">
        <v>148</v>
      </c>
      <c r="D129" s="29" t="s">
        <v>359</v>
      </c>
      <c r="E129" s="26">
        <v>28</v>
      </c>
      <c r="F129" s="18">
        <v>32</v>
      </c>
      <c r="G129" s="18">
        <v>30</v>
      </c>
      <c r="H129" s="21">
        <f t="shared" si="72"/>
        <v>93.75</v>
      </c>
      <c r="I129" s="22">
        <v>32</v>
      </c>
      <c r="J129" s="21">
        <f t="shared" si="73"/>
        <v>100</v>
      </c>
      <c r="K129" s="22">
        <v>32</v>
      </c>
      <c r="L129" s="21">
        <f t="shared" si="74"/>
        <v>100</v>
      </c>
      <c r="M129" s="22">
        <v>8</v>
      </c>
      <c r="N129" s="21">
        <f t="shared" si="75"/>
        <v>25</v>
      </c>
      <c r="O129" s="22">
        <v>2</v>
      </c>
      <c r="P129" s="21">
        <f t="shared" si="76"/>
        <v>6.25</v>
      </c>
      <c r="Q129" s="22">
        <v>25</v>
      </c>
      <c r="R129" s="21">
        <f t="shared" si="77"/>
        <v>78.125</v>
      </c>
      <c r="S129" s="21">
        <f t="shared" si="78"/>
        <v>67.1875</v>
      </c>
    </row>
    <row r="130" spans="1:19" ht="21" customHeight="1" x14ac:dyDescent="0.25">
      <c r="A130" s="3" t="s">
        <v>16</v>
      </c>
      <c r="B130" s="46">
        <v>115</v>
      </c>
      <c r="C130" s="29" t="s">
        <v>149</v>
      </c>
      <c r="D130" s="29" t="s">
        <v>360</v>
      </c>
      <c r="E130" s="26">
        <v>52</v>
      </c>
      <c r="F130" s="18">
        <v>58</v>
      </c>
      <c r="G130" s="18">
        <v>37</v>
      </c>
      <c r="H130" s="21">
        <f t="shared" si="72"/>
        <v>63.793103448275865</v>
      </c>
      <c r="I130" s="22">
        <v>58</v>
      </c>
      <c r="J130" s="21">
        <f t="shared" si="73"/>
        <v>100</v>
      </c>
      <c r="K130" s="22">
        <v>58</v>
      </c>
      <c r="L130" s="21">
        <f t="shared" si="74"/>
        <v>100</v>
      </c>
      <c r="M130" s="22">
        <v>41</v>
      </c>
      <c r="N130" s="21">
        <f t="shared" si="75"/>
        <v>70.689655172413794</v>
      </c>
      <c r="O130" s="22">
        <v>11</v>
      </c>
      <c r="P130" s="21">
        <f t="shared" si="76"/>
        <v>18.96551724137931</v>
      </c>
      <c r="Q130" s="22">
        <v>45</v>
      </c>
      <c r="R130" s="21">
        <f t="shared" si="77"/>
        <v>77.58620689655173</v>
      </c>
      <c r="S130" s="21">
        <f t="shared" si="78"/>
        <v>71.839080459770116</v>
      </c>
    </row>
    <row r="131" spans="1:19" ht="21.75" customHeight="1" x14ac:dyDescent="0.25">
      <c r="A131" s="3" t="s">
        <v>16</v>
      </c>
      <c r="B131" s="46">
        <v>116</v>
      </c>
      <c r="C131" s="29" t="s">
        <v>150</v>
      </c>
      <c r="D131" s="29" t="s">
        <v>361</v>
      </c>
      <c r="E131" s="26">
        <v>24</v>
      </c>
      <c r="F131" s="18">
        <v>25</v>
      </c>
      <c r="G131" s="18">
        <v>23</v>
      </c>
      <c r="H131" s="21">
        <f t="shared" si="72"/>
        <v>92</v>
      </c>
      <c r="I131" s="22">
        <v>25</v>
      </c>
      <c r="J131" s="21">
        <f t="shared" si="73"/>
        <v>100</v>
      </c>
      <c r="K131" s="22">
        <v>25</v>
      </c>
      <c r="L131" s="21">
        <f t="shared" si="74"/>
        <v>100</v>
      </c>
      <c r="M131" s="22">
        <v>20</v>
      </c>
      <c r="N131" s="21">
        <f t="shared" si="75"/>
        <v>80</v>
      </c>
      <c r="O131" s="22">
        <v>13</v>
      </c>
      <c r="P131" s="21">
        <f t="shared" si="76"/>
        <v>52</v>
      </c>
      <c r="Q131" s="22">
        <v>23</v>
      </c>
      <c r="R131" s="21">
        <f t="shared" si="77"/>
        <v>92</v>
      </c>
      <c r="S131" s="21">
        <f t="shared" si="78"/>
        <v>86</v>
      </c>
    </row>
    <row r="132" spans="1:19" ht="45" x14ac:dyDescent="0.25">
      <c r="A132" s="10" t="s">
        <v>16</v>
      </c>
      <c r="B132" s="46">
        <v>117</v>
      </c>
      <c r="C132" s="29" t="s">
        <v>151</v>
      </c>
      <c r="D132" s="29" t="s">
        <v>362</v>
      </c>
      <c r="E132" s="26">
        <v>17</v>
      </c>
      <c r="F132" s="18">
        <v>19</v>
      </c>
      <c r="G132" s="18">
        <v>14</v>
      </c>
      <c r="H132" s="21">
        <f t="shared" si="72"/>
        <v>73.684210526315795</v>
      </c>
      <c r="I132" s="22">
        <v>19</v>
      </c>
      <c r="J132" s="21">
        <f t="shared" si="73"/>
        <v>100</v>
      </c>
      <c r="K132" s="22">
        <v>19</v>
      </c>
      <c r="L132" s="21">
        <f t="shared" si="74"/>
        <v>100</v>
      </c>
      <c r="M132" s="22">
        <v>19</v>
      </c>
      <c r="N132" s="21">
        <f t="shared" si="75"/>
        <v>100</v>
      </c>
      <c r="O132" s="22">
        <v>18</v>
      </c>
      <c r="P132" s="21">
        <f t="shared" si="76"/>
        <v>94.736842105263165</v>
      </c>
      <c r="Q132" s="22">
        <v>19</v>
      </c>
      <c r="R132" s="21">
        <f t="shared" si="77"/>
        <v>100</v>
      </c>
      <c r="S132" s="21">
        <f t="shared" si="78"/>
        <v>94.736842105263165</v>
      </c>
    </row>
    <row r="133" spans="1:19" x14ac:dyDescent="0.25">
      <c r="A133" s="6" t="s">
        <v>16</v>
      </c>
      <c r="B133" s="7"/>
      <c r="C133" s="8" t="s">
        <v>3</v>
      </c>
      <c r="D133" s="8"/>
      <c r="E133" s="16">
        <f>SUM(E120:E132)</f>
        <v>926</v>
      </c>
      <c r="F133" s="16">
        <f>SUM(F120:F132)</f>
        <v>1012</v>
      </c>
      <c r="G133" s="16">
        <f>SUM(G120:G132)</f>
        <v>416</v>
      </c>
      <c r="H133" s="42">
        <f>G133*100/F133</f>
        <v>41.10671936758893</v>
      </c>
      <c r="I133" s="16">
        <f>SUM(I120:I132)</f>
        <v>1012</v>
      </c>
      <c r="J133" s="42">
        <f>I133*100/F133</f>
        <v>100</v>
      </c>
      <c r="K133" s="16">
        <f>SUM(K120:K132)</f>
        <v>1012</v>
      </c>
      <c r="L133" s="42">
        <f>K133*100/F133</f>
        <v>100</v>
      </c>
      <c r="M133" s="16">
        <f>SUM(M120:M132)</f>
        <v>461</v>
      </c>
      <c r="N133" s="42">
        <f>M133*100/F133</f>
        <v>45.553359683794469</v>
      </c>
      <c r="O133" s="16">
        <f>SUM(O120:O132)</f>
        <v>153</v>
      </c>
      <c r="P133" s="42">
        <f>O133*100/F133</f>
        <v>15.118577075098814</v>
      </c>
      <c r="Q133" s="16">
        <f>SUM(Q120:Q132)</f>
        <v>419</v>
      </c>
      <c r="R133" s="42">
        <f>Q133*100/F133</f>
        <v>41.403162055335969</v>
      </c>
      <c r="S133" s="16">
        <f>AVERAGE(H133,J133,L133,N133,P133,R133)</f>
        <v>57.196969696969688</v>
      </c>
    </row>
    <row r="134" spans="1:19" ht="20.25" customHeight="1" x14ac:dyDescent="0.25">
      <c r="A134" s="3" t="s">
        <v>17</v>
      </c>
      <c r="B134" s="9">
        <v>118</v>
      </c>
      <c r="C134" s="29" t="s">
        <v>152</v>
      </c>
      <c r="D134" s="29" t="s">
        <v>363</v>
      </c>
      <c r="E134" s="26">
        <v>118</v>
      </c>
      <c r="F134" s="18">
        <v>124</v>
      </c>
      <c r="G134" s="18">
        <v>56</v>
      </c>
      <c r="H134" s="21">
        <f t="shared" ref="H134:H146" si="79">G134*100/F134</f>
        <v>45.161290322580648</v>
      </c>
      <c r="I134" s="22">
        <v>124</v>
      </c>
      <c r="J134" s="21">
        <f t="shared" ref="J134:J146" si="80">I134*100/F134</f>
        <v>100</v>
      </c>
      <c r="K134" s="22">
        <v>124</v>
      </c>
      <c r="L134" s="21">
        <f t="shared" ref="L134:L146" si="81">K134*100/F134</f>
        <v>100</v>
      </c>
      <c r="M134" s="22">
        <v>7</v>
      </c>
      <c r="N134" s="21">
        <f t="shared" ref="N134:N146" si="82">M134*100/F134</f>
        <v>5.645161290322581</v>
      </c>
      <c r="O134" s="22">
        <v>1</v>
      </c>
      <c r="P134" s="21">
        <f t="shared" ref="P134:P146" si="83">O134*100/F134</f>
        <v>0.80645161290322576</v>
      </c>
      <c r="Q134" s="22">
        <v>10</v>
      </c>
      <c r="R134" s="21">
        <f t="shared" ref="R134:R146" si="84">Q134*100/F134</f>
        <v>8.064516129032258</v>
      </c>
      <c r="S134" s="21">
        <f t="shared" ref="S134:S146" si="85">AVERAGE(H134,J134,L134,N134,P134,R134)</f>
        <v>43.27956989247312</v>
      </c>
    </row>
    <row r="135" spans="1:19" ht="30" x14ac:dyDescent="0.25">
      <c r="A135" s="3" t="s">
        <v>17</v>
      </c>
      <c r="B135" s="9">
        <v>119</v>
      </c>
      <c r="C135" s="29" t="s">
        <v>153</v>
      </c>
      <c r="D135" s="29" t="s">
        <v>364</v>
      </c>
      <c r="E135" s="26">
        <v>224</v>
      </c>
      <c r="F135" s="18">
        <v>240</v>
      </c>
      <c r="G135" s="18">
        <v>27</v>
      </c>
      <c r="H135" s="21">
        <f t="shared" si="79"/>
        <v>11.25</v>
      </c>
      <c r="I135" s="22">
        <v>240</v>
      </c>
      <c r="J135" s="21">
        <f t="shared" si="80"/>
        <v>100</v>
      </c>
      <c r="K135" s="22">
        <v>240</v>
      </c>
      <c r="L135" s="21">
        <f t="shared" si="81"/>
        <v>100</v>
      </c>
      <c r="M135" s="22">
        <v>2</v>
      </c>
      <c r="N135" s="21">
        <f t="shared" si="82"/>
        <v>0.83333333333333337</v>
      </c>
      <c r="O135" s="22">
        <v>0</v>
      </c>
      <c r="P135" s="21">
        <f t="shared" si="83"/>
        <v>0</v>
      </c>
      <c r="Q135" s="22">
        <v>1</v>
      </c>
      <c r="R135" s="21">
        <f t="shared" si="84"/>
        <v>0.41666666666666669</v>
      </c>
      <c r="S135" s="21">
        <f t="shared" si="85"/>
        <v>35.416666666666664</v>
      </c>
    </row>
    <row r="136" spans="1:19" ht="21" customHeight="1" x14ac:dyDescent="0.25">
      <c r="A136" s="3" t="s">
        <v>17</v>
      </c>
      <c r="B136" s="9">
        <v>120</v>
      </c>
      <c r="C136" s="29" t="s">
        <v>154</v>
      </c>
      <c r="D136" s="29" t="s">
        <v>365</v>
      </c>
      <c r="E136" s="26">
        <v>220</v>
      </c>
      <c r="F136" s="18">
        <v>238</v>
      </c>
      <c r="G136" s="18">
        <v>11</v>
      </c>
      <c r="H136" s="21">
        <f t="shared" si="79"/>
        <v>4.6218487394957979</v>
      </c>
      <c r="I136" s="22">
        <v>238</v>
      </c>
      <c r="J136" s="21">
        <f t="shared" si="80"/>
        <v>100</v>
      </c>
      <c r="K136" s="22">
        <v>238</v>
      </c>
      <c r="L136" s="21">
        <f t="shared" si="81"/>
        <v>100</v>
      </c>
      <c r="M136" s="22">
        <v>9</v>
      </c>
      <c r="N136" s="21">
        <f t="shared" si="82"/>
        <v>3.7815126050420167</v>
      </c>
      <c r="O136" s="22">
        <v>0</v>
      </c>
      <c r="P136" s="21">
        <f t="shared" si="83"/>
        <v>0</v>
      </c>
      <c r="Q136" s="22">
        <v>5</v>
      </c>
      <c r="R136" s="21">
        <f t="shared" si="84"/>
        <v>2.1008403361344539</v>
      </c>
      <c r="S136" s="21">
        <f t="shared" si="85"/>
        <v>35.084033613445385</v>
      </c>
    </row>
    <row r="137" spans="1:19" ht="30" x14ac:dyDescent="0.25">
      <c r="A137" s="3" t="s">
        <v>17</v>
      </c>
      <c r="B137" s="9">
        <v>121</v>
      </c>
      <c r="C137" s="29" t="s">
        <v>155</v>
      </c>
      <c r="D137" s="29" t="s">
        <v>366</v>
      </c>
      <c r="E137" s="26">
        <v>42</v>
      </c>
      <c r="F137" s="18">
        <v>50</v>
      </c>
      <c r="G137" s="18">
        <v>8</v>
      </c>
      <c r="H137" s="21">
        <f t="shared" si="79"/>
        <v>16</v>
      </c>
      <c r="I137" s="22">
        <v>50</v>
      </c>
      <c r="J137" s="21">
        <f t="shared" si="80"/>
        <v>100</v>
      </c>
      <c r="K137" s="22">
        <v>50</v>
      </c>
      <c r="L137" s="21">
        <f t="shared" si="81"/>
        <v>100</v>
      </c>
      <c r="M137" s="22">
        <v>6</v>
      </c>
      <c r="N137" s="21">
        <f t="shared" si="82"/>
        <v>12</v>
      </c>
      <c r="O137" s="22">
        <v>0</v>
      </c>
      <c r="P137" s="21">
        <f t="shared" si="83"/>
        <v>0</v>
      </c>
      <c r="Q137" s="22">
        <v>0</v>
      </c>
      <c r="R137" s="21">
        <f t="shared" si="84"/>
        <v>0</v>
      </c>
      <c r="S137" s="21">
        <f t="shared" si="85"/>
        <v>38</v>
      </c>
    </row>
    <row r="138" spans="1:19" ht="30" x14ac:dyDescent="0.25">
      <c r="A138" s="3" t="s">
        <v>17</v>
      </c>
      <c r="B138" s="9">
        <v>122</v>
      </c>
      <c r="C138" s="29" t="s">
        <v>156</v>
      </c>
      <c r="D138" s="29" t="s">
        <v>367</v>
      </c>
      <c r="E138" s="26">
        <v>77</v>
      </c>
      <c r="F138" s="18">
        <v>85</v>
      </c>
      <c r="G138" s="18">
        <v>25</v>
      </c>
      <c r="H138" s="21">
        <f t="shared" si="79"/>
        <v>29.411764705882351</v>
      </c>
      <c r="I138" s="22">
        <v>85</v>
      </c>
      <c r="J138" s="21">
        <f t="shared" si="80"/>
        <v>100</v>
      </c>
      <c r="K138" s="22">
        <v>85</v>
      </c>
      <c r="L138" s="21">
        <f t="shared" si="81"/>
        <v>100</v>
      </c>
      <c r="M138" s="22">
        <v>14</v>
      </c>
      <c r="N138" s="21">
        <f t="shared" si="82"/>
        <v>16.470588235294116</v>
      </c>
      <c r="O138" s="22">
        <v>0</v>
      </c>
      <c r="P138" s="21">
        <f t="shared" si="83"/>
        <v>0</v>
      </c>
      <c r="Q138" s="22">
        <v>6</v>
      </c>
      <c r="R138" s="21">
        <f t="shared" si="84"/>
        <v>7.0588235294117645</v>
      </c>
      <c r="S138" s="21">
        <f t="shared" si="85"/>
        <v>42.156862745098039</v>
      </c>
    </row>
    <row r="139" spans="1:19" ht="30" x14ac:dyDescent="0.25">
      <c r="A139" s="3" t="s">
        <v>17</v>
      </c>
      <c r="B139" s="9">
        <v>123</v>
      </c>
      <c r="C139" s="29" t="s">
        <v>157</v>
      </c>
      <c r="D139" s="29" t="s">
        <v>368</v>
      </c>
      <c r="E139" s="26">
        <v>132</v>
      </c>
      <c r="F139" s="18">
        <v>144</v>
      </c>
      <c r="G139" s="18">
        <v>28</v>
      </c>
      <c r="H139" s="21">
        <f t="shared" si="79"/>
        <v>19.444444444444443</v>
      </c>
      <c r="I139" s="22">
        <v>144</v>
      </c>
      <c r="J139" s="21">
        <f t="shared" si="80"/>
        <v>100</v>
      </c>
      <c r="K139" s="22">
        <v>144</v>
      </c>
      <c r="L139" s="21">
        <f t="shared" si="81"/>
        <v>100</v>
      </c>
      <c r="M139" s="22">
        <v>10</v>
      </c>
      <c r="N139" s="21">
        <f t="shared" si="82"/>
        <v>6.9444444444444446</v>
      </c>
      <c r="O139" s="22">
        <v>0</v>
      </c>
      <c r="P139" s="21">
        <f t="shared" si="83"/>
        <v>0</v>
      </c>
      <c r="Q139" s="22">
        <v>12</v>
      </c>
      <c r="R139" s="21">
        <f t="shared" si="84"/>
        <v>8.3333333333333339</v>
      </c>
      <c r="S139" s="21">
        <f t="shared" si="85"/>
        <v>39.120370370370374</v>
      </c>
    </row>
    <row r="140" spans="1:19" ht="30" x14ac:dyDescent="0.25">
      <c r="A140" s="3" t="s">
        <v>17</v>
      </c>
      <c r="B140" s="9">
        <v>124</v>
      </c>
      <c r="C140" s="29" t="s">
        <v>158</v>
      </c>
      <c r="D140" s="29" t="s">
        <v>369</v>
      </c>
      <c r="E140" s="26">
        <v>149</v>
      </c>
      <c r="F140" s="18">
        <v>160</v>
      </c>
      <c r="G140" s="18">
        <v>40</v>
      </c>
      <c r="H140" s="21">
        <f t="shared" si="79"/>
        <v>25</v>
      </c>
      <c r="I140" s="22">
        <v>160</v>
      </c>
      <c r="J140" s="21">
        <f t="shared" si="80"/>
        <v>100</v>
      </c>
      <c r="K140" s="22">
        <v>160</v>
      </c>
      <c r="L140" s="21">
        <f t="shared" si="81"/>
        <v>100</v>
      </c>
      <c r="M140" s="22">
        <v>18</v>
      </c>
      <c r="N140" s="21">
        <f t="shared" si="82"/>
        <v>11.25</v>
      </c>
      <c r="O140" s="22">
        <v>3</v>
      </c>
      <c r="P140" s="21">
        <f t="shared" si="83"/>
        <v>1.875</v>
      </c>
      <c r="Q140" s="22">
        <v>8</v>
      </c>
      <c r="R140" s="21">
        <f t="shared" si="84"/>
        <v>5</v>
      </c>
      <c r="S140" s="21">
        <f t="shared" si="85"/>
        <v>40.520833333333336</v>
      </c>
    </row>
    <row r="141" spans="1:19" ht="21" customHeight="1" x14ac:dyDescent="0.25">
      <c r="A141" s="3" t="s">
        <v>17</v>
      </c>
      <c r="B141" s="9">
        <v>125</v>
      </c>
      <c r="C141" s="29" t="s">
        <v>159</v>
      </c>
      <c r="D141" s="29" t="s">
        <v>370</v>
      </c>
      <c r="E141" s="26">
        <v>128</v>
      </c>
      <c r="F141" s="18">
        <v>137</v>
      </c>
      <c r="G141" s="18">
        <v>48</v>
      </c>
      <c r="H141" s="21">
        <f t="shared" si="79"/>
        <v>35.036496350364963</v>
      </c>
      <c r="I141" s="22">
        <v>137</v>
      </c>
      <c r="J141" s="21">
        <f t="shared" si="80"/>
        <v>100</v>
      </c>
      <c r="K141" s="22">
        <v>137</v>
      </c>
      <c r="L141" s="21">
        <f t="shared" si="81"/>
        <v>100</v>
      </c>
      <c r="M141" s="22">
        <v>4</v>
      </c>
      <c r="N141" s="21">
        <f t="shared" si="82"/>
        <v>2.9197080291970803</v>
      </c>
      <c r="O141" s="22">
        <v>0</v>
      </c>
      <c r="P141" s="21">
        <f t="shared" si="83"/>
        <v>0</v>
      </c>
      <c r="Q141" s="22">
        <v>2</v>
      </c>
      <c r="R141" s="21">
        <f t="shared" si="84"/>
        <v>1.4598540145985401</v>
      </c>
      <c r="S141" s="21">
        <f t="shared" si="85"/>
        <v>39.90267639902676</v>
      </c>
    </row>
    <row r="142" spans="1:19" ht="30" x14ac:dyDescent="0.25">
      <c r="A142" s="3" t="s">
        <v>17</v>
      </c>
      <c r="B142" s="9">
        <v>126</v>
      </c>
      <c r="C142" s="29" t="s">
        <v>160</v>
      </c>
      <c r="D142" s="29" t="s">
        <v>371</v>
      </c>
      <c r="E142" s="26">
        <v>2</v>
      </c>
      <c r="F142" s="18">
        <v>2</v>
      </c>
      <c r="G142" s="18">
        <v>0</v>
      </c>
      <c r="H142" s="21">
        <f t="shared" si="79"/>
        <v>0</v>
      </c>
      <c r="I142" s="22">
        <v>2</v>
      </c>
      <c r="J142" s="21">
        <f t="shared" si="80"/>
        <v>100</v>
      </c>
      <c r="K142" s="22">
        <v>2</v>
      </c>
      <c r="L142" s="21">
        <f t="shared" si="81"/>
        <v>100</v>
      </c>
      <c r="M142" s="22">
        <v>0</v>
      </c>
      <c r="N142" s="21">
        <f t="shared" si="82"/>
        <v>0</v>
      </c>
      <c r="O142" s="22">
        <v>0</v>
      </c>
      <c r="P142" s="21">
        <f t="shared" si="83"/>
        <v>0</v>
      </c>
      <c r="Q142" s="22">
        <v>0</v>
      </c>
      <c r="R142" s="21">
        <f t="shared" si="84"/>
        <v>0</v>
      </c>
      <c r="S142" s="21">
        <f t="shared" si="85"/>
        <v>33.333333333333336</v>
      </c>
    </row>
    <row r="143" spans="1:19" ht="30" x14ac:dyDescent="0.25">
      <c r="A143" s="3" t="s">
        <v>17</v>
      </c>
      <c r="B143" s="9">
        <v>127</v>
      </c>
      <c r="C143" s="29" t="s">
        <v>161</v>
      </c>
      <c r="D143" s="29" t="s">
        <v>372</v>
      </c>
      <c r="E143" s="26">
        <v>8</v>
      </c>
      <c r="F143" s="18">
        <v>9</v>
      </c>
      <c r="G143" s="18">
        <v>8</v>
      </c>
      <c r="H143" s="21">
        <f t="shared" si="79"/>
        <v>88.888888888888886</v>
      </c>
      <c r="I143" s="22">
        <v>9</v>
      </c>
      <c r="J143" s="21">
        <f t="shared" si="80"/>
        <v>100</v>
      </c>
      <c r="K143" s="22">
        <v>9</v>
      </c>
      <c r="L143" s="21">
        <f t="shared" si="81"/>
        <v>100</v>
      </c>
      <c r="M143" s="22">
        <v>9</v>
      </c>
      <c r="N143" s="21">
        <f t="shared" si="82"/>
        <v>100</v>
      </c>
      <c r="O143" s="22">
        <v>9</v>
      </c>
      <c r="P143" s="21">
        <f t="shared" si="83"/>
        <v>100</v>
      </c>
      <c r="Q143" s="22">
        <v>9</v>
      </c>
      <c r="R143" s="21">
        <f t="shared" si="84"/>
        <v>100</v>
      </c>
      <c r="S143" s="21">
        <f t="shared" si="85"/>
        <v>98.148148148148152</v>
      </c>
    </row>
    <row r="144" spans="1:19" ht="27.75" customHeight="1" x14ac:dyDescent="0.25">
      <c r="A144" s="3" t="s">
        <v>17</v>
      </c>
      <c r="B144" s="9">
        <v>128</v>
      </c>
      <c r="C144" s="29" t="s">
        <v>162</v>
      </c>
      <c r="D144" s="29" t="s">
        <v>373</v>
      </c>
      <c r="E144" s="26">
        <v>31</v>
      </c>
      <c r="F144" s="18">
        <v>33</v>
      </c>
      <c r="G144" s="18">
        <v>10</v>
      </c>
      <c r="H144" s="21">
        <f t="shared" si="79"/>
        <v>30.303030303030305</v>
      </c>
      <c r="I144" s="22">
        <v>33</v>
      </c>
      <c r="J144" s="21">
        <f t="shared" si="80"/>
        <v>100</v>
      </c>
      <c r="K144" s="22">
        <v>33</v>
      </c>
      <c r="L144" s="21">
        <f t="shared" si="81"/>
        <v>100</v>
      </c>
      <c r="M144" s="22">
        <v>1</v>
      </c>
      <c r="N144" s="21">
        <f t="shared" si="82"/>
        <v>3.0303030303030303</v>
      </c>
      <c r="O144" s="22">
        <v>0</v>
      </c>
      <c r="P144" s="21">
        <f t="shared" si="83"/>
        <v>0</v>
      </c>
      <c r="Q144" s="22">
        <v>1</v>
      </c>
      <c r="R144" s="21">
        <f t="shared" si="84"/>
        <v>3.0303030303030303</v>
      </c>
      <c r="S144" s="21">
        <f t="shared" si="85"/>
        <v>39.393939393939398</v>
      </c>
    </row>
    <row r="145" spans="1:19" ht="25.5" customHeight="1" x14ac:dyDescent="0.25">
      <c r="A145" s="3" t="s">
        <v>17</v>
      </c>
      <c r="B145" s="9">
        <v>129</v>
      </c>
      <c r="C145" s="29" t="s">
        <v>163</v>
      </c>
      <c r="D145" s="29" t="s">
        <v>374</v>
      </c>
      <c r="E145" s="26">
        <v>184</v>
      </c>
      <c r="F145" s="18">
        <v>200</v>
      </c>
      <c r="G145" s="18">
        <v>10</v>
      </c>
      <c r="H145" s="21">
        <f t="shared" si="79"/>
        <v>5</v>
      </c>
      <c r="I145" s="22">
        <v>200</v>
      </c>
      <c r="J145" s="21">
        <f t="shared" si="80"/>
        <v>100</v>
      </c>
      <c r="K145" s="22">
        <v>200</v>
      </c>
      <c r="L145" s="21">
        <f t="shared" si="81"/>
        <v>100</v>
      </c>
      <c r="M145" s="22">
        <v>2</v>
      </c>
      <c r="N145" s="21">
        <f t="shared" si="82"/>
        <v>1</v>
      </c>
      <c r="O145" s="22">
        <v>0</v>
      </c>
      <c r="P145" s="21">
        <f t="shared" si="83"/>
        <v>0</v>
      </c>
      <c r="Q145" s="22">
        <v>0</v>
      </c>
      <c r="R145" s="21">
        <f t="shared" si="84"/>
        <v>0</v>
      </c>
      <c r="S145" s="21">
        <f t="shared" si="85"/>
        <v>34.333333333333336</v>
      </c>
    </row>
    <row r="146" spans="1:19" ht="30" x14ac:dyDescent="0.25">
      <c r="A146" s="3" t="s">
        <v>17</v>
      </c>
      <c r="B146" s="9">
        <v>130</v>
      </c>
      <c r="C146" s="29" t="s">
        <v>164</v>
      </c>
      <c r="D146" s="29" t="s">
        <v>375</v>
      </c>
      <c r="E146" s="26">
        <v>8</v>
      </c>
      <c r="F146" s="18">
        <v>8</v>
      </c>
      <c r="G146" s="18">
        <v>3</v>
      </c>
      <c r="H146" s="21">
        <f t="shared" si="79"/>
        <v>37.5</v>
      </c>
      <c r="I146" s="22">
        <v>8</v>
      </c>
      <c r="J146" s="21">
        <f t="shared" si="80"/>
        <v>100</v>
      </c>
      <c r="K146" s="22">
        <v>8</v>
      </c>
      <c r="L146" s="21">
        <f t="shared" si="81"/>
        <v>100</v>
      </c>
      <c r="M146" s="22">
        <v>1</v>
      </c>
      <c r="N146" s="21">
        <f t="shared" si="82"/>
        <v>12.5</v>
      </c>
      <c r="O146" s="22">
        <v>0</v>
      </c>
      <c r="P146" s="21">
        <f t="shared" si="83"/>
        <v>0</v>
      </c>
      <c r="Q146" s="22">
        <v>1</v>
      </c>
      <c r="R146" s="21">
        <f t="shared" si="84"/>
        <v>12.5</v>
      </c>
      <c r="S146" s="21">
        <f t="shared" si="85"/>
        <v>43.75</v>
      </c>
    </row>
    <row r="147" spans="1:19" x14ac:dyDescent="0.25">
      <c r="A147" s="6" t="s">
        <v>17</v>
      </c>
      <c r="B147" s="7"/>
      <c r="C147" s="8" t="s">
        <v>3</v>
      </c>
      <c r="D147" s="8"/>
      <c r="E147" s="16">
        <f>SUM(E134:E146)</f>
        <v>1323</v>
      </c>
      <c r="F147" s="16">
        <f>SUM(F134:F146)</f>
        <v>1430</v>
      </c>
      <c r="G147" s="16">
        <f>SUM(G134:G146)</f>
        <v>274</v>
      </c>
      <c r="H147" s="42">
        <f>G147*100/F147</f>
        <v>19.16083916083916</v>
      </c>
      <c r="I147" s="16">
        <f>SUM(I134:I146)</f>
        <v>1430</v>
      </c>
      <c r="J147" s="42">
        <f>I147*100/F147</f>
        <v>100</v>
      </c>
      <c r="K147" s="16">
        <f>SUM(K134:K146)</f>
        <v>1430</v>
      </c>
      <c r="L147" s="42">
        <f>K147*100/F147</f>
        <v>100</v>
      </c>
      <c r="M147" s="16">
        <f>SUM(M134:M146)</f>
        <v>83</v>
      </c>
      <c r="N147" s="42">
        <f>M147*100/F147</f>
        <v>5.8041958041958042</v>
      </c>
      <c r="O147" s="16">
        <f>SUM(O134:O146)</f>
        <v>13</v>
      </c>
      <c r="P147" s="42">
        <f>O147*100/F147</f>
        <v>0.90909090909090906</v>
      </c>
      <c r="Q147" s="16">
        <f>SUM(Q134:Q146)</f>
        <v>55</v>
      </c>
      <c r="R147" s="42">
        <f>Q147*100/F147</f>
        <v>3.8461538461538463</v>
      </c>
      <c r="S147" s="16">
        <f>AVERAGE(H147,J147,L147,N147,P147,R147)</f>
        <v>38.286713286713287</v>
      </c>
    </row>
    <row r="148" spans="1:19" ht="30" x14ac:dyDescent="0.25">
      <c r="A148" s="3" t="s">
        <v>18</v>
      </c>
      <c r="B148" s="12">
        <v>131</v>
      </c>
      <c r="C148" s="29" t="s">
        <v>165</v>
      </c>
      <c r="D148" s="29" t="s">
        <v>376</v>
      </c>
      <c r="E148" s="28">
        <v>87</v>
      </c>
      <c r="F148" s="17">
        <v>91</v>
      </c>
      <c r="G148" s="17">
        <v>27</v>
      </c>
      <c r="H148" s="21">
        <f t="shared" ref="H148:H163" si="86">G148*100/F148</f>
        <v>29.670329670329672</v>
      </c>
      <c r="I148" s="23">
        <v>91</v>
      </c>
      <c r="J148" s="21">
        <f t="shared" ref="J148:J163" si="87">I148*100/F148</f>
        <v>100</v>
      </c>
      <c r="K148" s="23">
        <v>91</v>
      </c>
      <c r="L148" s="21">
        <f t="shared" ref="L148:L163" si="88">K148*100/F148</f>
        <v>100</v>
      </c>
      <c r="M148" s="23">
        <v>3</v>
      </c>
      <c r="N148" s="21">
        <f t="shared" ref="N148:N163" si="89">M148*100/F148</f>
        <v>3.2967032967032965</v>
      </c>
      <c r="O148" s="23">
        <v>0</v>
      </c>
      <c r="P148" s="21">
        <f t="shared" ref="P148:P163" si="90">O148*100/F148</f>
        <v>0</v>
      </c>
      <c r="Q148" s="23">
        <v>0</v>
      </c>
      <c r="R148" s="21">
        <f t="shared" ref="R148:R163" si="91">Q148*100/F148</f>
        <v>0</v>
      </c>
      <c r="S148" s="21">
        <f t="shared" ref="S148:S163" si="92">AVERAGE(H148,J148,L148,N148,P148,R148)</f>
        <v>38.827838827838825</v>
      </c>
    </row>
    <row r="149" spans="1:19" ht="30" x14ac:dyDescent="0.25">
      <c r="A149" s="3" t="s">
        <v>18</v>
      </c>
      <c r="B149" s="12">
        <v>132</v>
      </c>
      <c r="C149" s="29" t="s">
        <v>166</v>
      </c>
      <c r="D149" s="29" t="s">
        <v>377</v>
      </c>
      <c r="E149" s="28">
        <v>10</v>
      </c>
      <c r="F149" s="17">
        <v>10</v>
      </c>
      <c r="G149" s="17">
        <v>2</v>
      </c>
      <c r="H149" s="21">
        <f t="shared" si="86"/>
        <v>20</v>
      </c>
      <c r="I149" s="23">
        <v>10</v>
      </c>
      <c r="J149" s="21">
        <f t="shared" si="87"/>
        <v>100</v>
      </c>
      <c r="K149" s="23">
        <v>10</v>
      </c>
      <c r="L149" s="21">
        <f t="shared" si="88"/>
        <v>100</v>
      </c>
      <c r="M149" s="23">
        <v>10</v>
      </c>
      <c r="N149" s="21">
        <f t="shared" si="89"/>
        <v>100</v>
      </c>
      <c r="O149" s="23">
        <v>3</v>
      </c>
      <c r="P149" s="21">
        <f t="shared" si="90"/>
        <v>30</v>
      </c>
      <c r="Q149" s="23">
        <v>9</v>
      </c>
      <c r="R149" s="21">
        <f t="shared" si="91"/>
        <v>90</v>
      </c>
      <c r="S149" s="21">
        <f t="shared" si="92"/>
        <v>73.333333333333329</v>
      </c>
    </row>
    <row r="150" spans="1:19" ht="30" x14ac:dyDescent="0.25">
      <c r="A150" s="3" t="s">
        <v>18</v>
      </c>
      <c r="B150" s="12">
        <v>133</v>
      </c>
      <c r="C150" s="29" t="s">
        <v>167</v>
      </c>
      <c r="D150" s="29" t="s">
        <v>378</v>
      </c>
      <c r="E150" s="28">
        <v>308</v>
      </c>
      <c r="F150" s="17">
        <v>331</v>
      </c>
      <c r="G150" s="17">
        <v>37</v>
      </c>
      <c r="H150" s="21">
        <f t="shared" si="86"/>
        <v>11.178247734138973</v>
      </c>
      <c r="I150" s="23">
        <v>331</v>
      </c>
      <c r="J150" s="21">
        <f t="shared" si="87"/>
        <v>100</v>
      </c>
      <c r="K150" s="23">
        <v>331</v>
      </c>
      <c r="L150" s="21">
        <f t="shared" si="88"/>
        <v>100</v>
      </c>
      <c r="M150" s="23">
        <v>14</v>
      </c>
      <c r="N150" s="21">
        <f t="shared" si="89"/>
        <v>4.2296072507552873</v>
      </c>
      <c r="O150" s="23">
        <v>1</v>
      </c>
      <c r="P150" s="21">
        <f t="shared" si="90"/>
        <v>0.30211480362537763</v>
      </c>
      <c r="Q150" s="23">
        <v>4</v>
      </c>
      <c r="R150" s="21">
        <f t="shared" si="91"/>
        <v>1.2084592145015105</v>
      </c>
      <c r="S150" s="21">
        <f t="shared" si="92"/>
        <v>36.153071500503529</v>
      </c>
    </row>
    <row r="151" spans="1:19" ht="30" x14ac:dyDescent="0.25">
      <c r="A151" s="3" t="s">
        <v>18</v>
      </c>
      <c r="B151" s="12">
        <v>134</v>
      </c>
      <c r="C151" s="29" t="s">
        <v>168</v>
      </c>
      <c r="D151" s="29" t="s">
        <v>379</v>
      </c>
      <c r="E151" s="28">
        <v>38</v>
      </c>
      <c r="F151" s="17">
        <v>39</v>
      </c>
      <c r="G151" s="17">
        <v>28</v>
      </c>
      <c r="H151" s="21">
        <f t="shared" si="86"/>
        <v>71.794871794871796</v>
      </c>
      <c r="I151" s="23">
        <v>39</v>
      </c>
      <c r="J151" s="21">
        <f t="shared" si="87"/>
        <v>100</v>
      </c>
      <c r="K151" s="23">
        <v>39</v>
      </c>
      <c r="L151" s="21">
        <f t="shared" si="88"/>
        <v>100</v>
      </c>
      <c r="M151" s="23">
        <v>7</v>
      </c>
      <c r="N151" s="21">
        <f t="shared" si="89"/>
        <v>17.948717948717949</v>
      </c>
      <c r="O151" s="23">
        <v>0</v>
      </c>
      <c r="P151" s="21">
        <f t="shared" si="90"/>
        <v>0</v>
      </c>
      <c r="Q151" s="23">
        <v>0</v>
      </c>
      <c r="R151" s="21">
        <f t="shared" si="91"/>
        <v>0</v>
      </c>
      <c r="S151" s="21">
        <f t="shared" si="92"/>
        <v>48.290598290598297</v>
      </c>
    </row>
    <row r="152" spans="1:19" ht="30" x14ac:dyDescent="0.25">
      <c r="A152" s="3" t="s">
        <v>18</v>
      </c>
      <c r="B152" s="12">
        <v>135</v>
      </c>
      <c r="C152" s="29" t="s">
        <v>169</v>
      </c>
      <c r="D152" s="29" t="s">
        <v>380</v>
      </c>
      <c r="E152" s="28">
        <v>87</v>
      </c>
      <c r="F152" s="17">
        <v>92</v>
      </c>
      <c r="G152" s="17">
        <v>43</v>
      </c>
      <c r="H152" s="21">
        <f t="shared" si="86"/>
        <v>46.739130434782609</v>
      </c>
      <c r="I152" s="23">
        <v>92</v>
      </c>
      <c r="J152" s="21">
        <f t="shared" si="87"/>
        <v>100</v>
      </c>
      <c r="K152" s="23">
        <v>92</v>
      </c>
      <c r="L152" s="21">
        <f t="shared" si="88"/>
        <v>100</v>
      </c>
      <c r="M152" s="23">
        <v>19</v>
      </c>
      <c r="N152" s="21">
        <f t="shared" si="89"/>
        <v>20.652173913043477</v>
      </c>
      <c r="O152" s="23">
        <v>0</v>
      </c>
      <c r="P152" s="21">
        <f t="shared" si="90"/>
        <v>0</v>
      </c>
      <c r="Q152" s="23">
        <v>0</v>
      </c>
      <c r="R152" s="21">
        <f t="shared" si="91"/>
        <v>0</v>
      </c>
      <c r="S152" s="21">
        <f t="shared" si="92"/>
        <v>44.565217391304351</v>
      </c>
    </row>
    <row r="153" spans="1:19" ht="30" x14ac:dyDescent="0.25">
      <c r="A153" s="3" t="s">
        <v>18</v>
      </c>
      <c r="B153" s="12">
        <v>136</v>
      </c>
      <c r="C153" s="29" t="s">
        <v>170</v>
      </c>
      <c r="D153" s="29" t="s">
        <v>381</v>
      </c>
      <c r="E153" s="28">
        <v>95</v>
      </c>
      <c r="F153" s="17">
        <v>100</v>
      </c>
      <c r="G153" s="17">
        <v>11</v>
      </c>
      <c r="H153" s="21">
        <f t="shared" si="86"/>
        <v>11</v>
      </c>
      <c r="I153" s="23">
        <v>100</v>
      </c>
      <c r="J153" s="21">
        <f t="shared" si="87"/>
        <v>100</v>
      </c>
      <c r="K153" s="23">
        <v>100</v>
      </c>
      <c r="L153" s="21">
        <f t="shared" si="88"/>
        <v>100</v>
      </c>
      <c r="M153" s="23">
        <v>20</v>
      </c>
      <c r="N153" s="21">
        <f t="shared" si="89"/>
        <v>20</v>
      </c>
      <c r="O153" s="23">
        <v>0</v>
      </c>
      <c r="P153" s="21">
        <f t="shared" si="90"/>
        <v>0</v>
      </c>
      <c r="Q153" s="23">
        <v>2</v>
      </c>
      <c r="R153" s="21">
        <f t="shared" si="91"/>
        <v>2</v>
      </c>
      <c r="S153" s="21">
        <f t="shared" si="92"/>
        <v>38.833333333333336</v>
      </c>
    </row>
    <row r="154" spans="1:19" ht="30" x14ac:dyDescent="0.25">
      <c r="A154" s="3" t="s">
        <v>18</v>
      </c>
      <c r="B154" s="12">
        <v>137</v>
      </c>
      <c r="C154" s="29" t="s">
        <v>171</v>
      </c>
      <c r="D154" s="29" t="s">
        <v>382</v>
      </c>
      <c r="E154" s="28">
        <v>63</v>
      </c>
      <c r="F154" s="17">
        <v>68</v>
      </c>
      <c r="G154" s="17">
        <v>18</v>
      </c>
      <c r="H154" s="21">
        <f t="shared" si="86"/>
        <v>26.470588235294116</v>
      </c>
      <c r="I154" s="23">
        <v>68</v>
      </c>
      <c r="J154" s="21">
        <f t="shared" si="87"/>
        <v>100</v>
      </c>
      <c r="K154" s="23">
        <v>68</v>
      </c>
      <c r="L154" s="21">
        <f t="shared" si="88"/>
        <v>100</v>
      </c>
      <c r="M154" s="23">
        <v>8</v>
      </c>
      <c r="N154" s="21">
        <f t="shared" si="89"/>
        <v>11.764705882352942</v>
      </c>
      <c r="O154" s="23">
        <v>0</v>
      </c>
      <c r="P154" s="21">
        <f t="shared" si="90"/>
        <v>0</v>
      </c>
      <c r="Q154" s="23">
        <v>0</v>
      </c>
      <c r="R154" s="21">
        <f t="shared" si="91"/>
        <v>0</v>
      </c>
      <c r="S154" s="21">
        <f t="shared" si="92"/>
        <v>39.705882352941181</v>
      </c>
    </row>
    <row r="155" spans="1:19" ht="30" x14ac:dyDescent="0.25">
      <c r="A155" s="3" t="s">
        <v>18</v>
      </c>
      <c r="B155" s="12">
        <v>138</v>
      </c>
      <c r="C155" s="29" t="s">
        <v>172</v>
      </c>
      <c r="D155" s="29" t="s">
        <v>383</v>
      </c>
      <c r="E155" s="28">
        <v>55</v>
      </c>
      <c r="F155" s="17">
        <v>66</v>
      </c>
      <c r="G155" s="17">
        <v>34</v>
      </c>
      <c r="H155" s="21">
        <f t="shared" si="86"/>
        <v>51.515151515151516</v>
      </c>
      <c r="I155" s="23">
        <v>66</v>
      </c>
      <c r="J155" s="21">
        <f t="shared" si="87"/>
        <v>100</v>
      </c>
      <c r="K155" s="23">
        <v>66</v>
      </c>
      <c r="L155" s="21">
        <f t="shared" si="88"/>
        <v>100</v>
      </c>
      <c r="M155" s="23">
        <v>36</v>
      </c>
      <c r="N155" s="21">
        <f t="shared" si="89"/>
        <v>54.545454545454547</v>
      </c>
      <c r="O155" s="23">
        <v>0</v>
      </c>
      <c r="P155" s="21">
        <f t="shared" si="90"/>
        <v>0</v>
      </c>
      <c r="Q155" s="23">
        <v>14</v>
      </c>
      <c r="R155" s="21">
        <f t="shared" si="91"/>
        <v>21.212121212121211</v>
      </c>
      <c r="S155" s="21">
        <f t="shared" si="92"/>
        <v>54.54545454545454</v>
      </c>
    </row>
    <row r="156" spans="1:19" ht="30" x14ac:dyDescent="0.25">
      <c r="A156" s="3" t="s">
        <v>18</v>
      </c>
      <c r="B156" s="12">
        <v>139</v>
      </c>
      <c r="C156" s="29" t="s">
        <v>173</v>
      </c>
      <c r="D156" s="29" t="s">
        <v>384</v>
      </c>
      <c r="E156" s="28">
        <v>74</v>
      </c>
      <c r="F156" s="17">
        <v>79</v>
      </c>
      <c r="G156" s="17">
        <v>53</v>
      </c>
      <c r="H156" s="21">
        <f t="shared" si="86"/>
        <v>67.088607594936704</v>
      </c>
      <c r="I156" s="23">
        <v>79</v>
      </c>
      <c r="J156" s="21">
        <f t="shared" si="87"/>
        <v>100</v>
      </c>
      <c r="K156" s="23">
        <v>79</v>
      </c>
      <c r="L156" s="21">
        <f t="shared" si="88"/>
        <v>100</v>
      </c>
      <c r="M156" s="23">
        <v>33</v>
      </c>
      <c r="N156" s="21">
        <f t="shared" si="89"/>
        <v>41.77215189873418</v>
      </c>
      <c r="O156" s="23">
        <v>0</v>
      </c>
      <c r="P156" s="21">
        <f t="shared" si="90"/>
        <v>0</v>
      </c>
      <c r="Q156" s="23">
        <v>7</v>
      </c>
      <c r="R156" s="21">
        <f t="shared" si="91"/>
        <v>8.8607594936708853</v>
      </c>
      <c r="S156" s="21">
        <f t="shared" si="92"/>
        <v>52.953586497890306</v>
      </c>
    </row>
    <row r="157" spans="1:19" ht="30" x14ac:dyDescent="0.25">
      <c r="A157" s="3" t="s">
        <v>18</v>
      </c>
      <c r="B157" s="12">
        <v>140</v>
      </c>
      <c r="C157" s="29" t="s">
        <v>174</v>
      </c>
      <c r="D157" s="29" t="s">
        <v>385</v>
      </c>
      <c r="E157" s="28">
        <v>215</v>
      </c>
      <c r="F157" s="17">
        <v>237</v>
      </c>
      <c r="G157" s="17">
        <v>177</v>
      </c>
      <c r="H157" s="21">
        <f t="shared" si="86"/>
        <v>74.683544303797461</v>
      </c>
      <c r="I157" s="23">
        <v>237</v>
      </c>
      <c r="J157" s="21">
        <f t="shared" si="87"/>
        <v>100</v>
      </c>
      <c r="K157" s="23">
        <v>237</v>
      </c>
      <c r="L157" s="21">
        <f t="shared" si="88"/>
        <v>100</v>
      </c>
      <c r="M157" s="23">
        <v>13</v>
      </c>
      <c r="N157" s="21">
        <f t="shared" si="89"/>
        <v>5.4852320675105481</v>
      </c>
      <c r="O157" s="23">
        <v>0</v>
      </c>
      <c r="P157" s="21">
        <f t="shared" si="90"/>
        <v>0</v>
      </c>
      <c r="Q157" s="23">
        <v>1</v>
      </c>
      <c r="R157" s="21">
        <f t="shared" si="91"/>
        <v>0.4219409282700422</v>
      </c>
      <c r="S157" s="21">
        <f t="shared" si="92"/>
        <v>46.765119549929672</v>
      </c>
    </row>
    <row r="158" spans="1:19" ht="30" x14ac:dyDescent="0.25">
      <c r="A158" s="3" t="s">
        <v>18</v>
      </c>
      <c r="B158" s="12">
        <v>141</v>
      </c>
      <c r="C158" s="29" t="s">
        <v>175</v>
      </c>
      <c r="D158" s="29" t="s">
        <v>386</v>
      </c>
      <c r="E158" s="28">
        <v>371</v>
      </c>
      <c r="F158" s="17">
        <v>395</v>
      </c>
      <c r="G158" s="17">
        <v>40</v>
      </c>
      <c r="H158" s="21">
        <f t="shared" si="86"/>
        <v>10.126582278481013</v>
      </c>
      <c r="I158" s="23">
        <v>395</v>
      </c>
      <c r="J158" s="21">
        <f t="shared" si="87"/>
        <v>100</v>
      </c>
      <c r="K158" s="23">
        <v>395</v>
      </c>
      <c r="L158" s="21">
        <f t="shared" si="88"/>
        <v>100</v>
      </c>
      <c r="M158" s="23">
        <v>10</v>
      </c>
      <c r="N158" s="21">
        <f t="shared" si="89"/>
        <v>2.5316455696202533</v>
      </c>
      <c r="O158" s="23">
        <v>0</v>
      </c>
      <c r="P158" s="21">
        <f t="shared" si="90"/>
        <v>0</v>
      </c>
      <c r="Q158" s="23">
        <v>2</v>
      </c>
      <c r="R158" s="21">
        <f t="shared" si="91"/>
        <v>0.50632911392405067</v>
      </c>
      <c r="S158" s="21">
        <f t="shared" si="92"/>
        <v>35.527426160337548</v>
      </c>
    </row>
    <row r="159" spans="1:19" ht="30" x14ac:dyDescent="0.25">
      <c r="A159" s="3" t="s">
        <v>18</v>
      </c>
      <c r="B159" s="12">
        <v>142</v>
      </c>
      <c r="C159" s="29" t="s">
        <v>176</v>
      </c>
      <c r="D159" s="29" t="s">
        <v>387</v>
      </c>
      <c r="E159" s="28">
        <v>333</v>
      </c>
      <c r="F159" s="17">
        <v>360</v>
      </c>
      <c r="G159" s="17">
        <v>220</v>
      </c>
      <c r="H159" s="21">
        <f t="shared" si="86"/>
        <v>61.111111111111114</v>
      </c>
      <c r="I159" s="23">
        <v>360</v>
      </c>
      <c r="J159" s="21">
        <f t="shared" si="87"/>
        <v>100</v>
      </c>
      <c r="K159" s="23">
        <v>360</v>
      </c>
      <c r="L159" s="21">
        <f t="shared" si="88"/>
        <v>100</v>
      </c>
      <c r="M159" s="23">
        <v>66</v>
      </c>
      <c r="N159" s="21">
        <f t="shared" si="89"/>
        <v>18.333333333333332</v>
      </c>
      <c r="O159" s="23">
        <v>1</v>
      </c>
      <c r="P159" s="21">
        <f t="shared" si="90"/>
        <v>0.27777777777777779</v>
      </c>
      <c r="Q159" s="23">
        <v>5</v>
      </c>
      <c r="R159" s="21">
        <f t="shared" si="91"/>
        <v>1.3888888888888888</v>
      </c>
      <c r="S159" s="21">
        <f t="shared" si="92"/>
        <v>46.851851851851848</v>
      </c>
    </row>
    <row r="160" spans="1:19" ht="30" x14ac:dyDescent="0.25">
      <c r="A160" s="3" t="s">
        <v>18</v>
      </c>
      <c r="B160" s="12">
        <v>143</v>
      </c>
      <c r="C160" s="29" t="s">
        <v>177</v>
      </c>
      <c r="D160" s="29" t="s">
        <v>388</v>
      </c>
      <c r="E160" s="26">
        <v>151</v>
      </c>
      <c r="F160" s="18">
        <v>175</v>
      </c>
      <c r="G160" s="18">
        <v>41</v>
      </c>
      <c r="H160" s="21">
        <f t="shared" si="86"/>
        <v>23.428571428571427</v>
      </c>
      <c r="I160" s="22">
        <v>175</v>
      </c>
      <c r="J160" s="21">
        <f t="shared" si="87"/>
        <v>100</v>
      </c>
      <c r="K160" s="22">
        <v>175</v>
      </c>
      <c r="L160" s="21">
        <f t="shared" si="88"/>
        <v>100</v>
      </c>
      <c r="M160" s="22">
        <v>3</v>
      </c>
      <c r="N160" s="21">
        <f t="shared" si="89"/>
        <v>1.7142857142857142</v>
      </c>
      <c r="O160" s="22">
        <v>0</v>
      </c>
      <c r="P160" s="21">
        <f t="shared" si="90"/>
        <v>0</v>
      </c>
      <c r="Q160" s="22">
        <v>0</v>
      </c>
      <c r="R160" s="21">
        <f t="shared" si="91"/>
        <v>0</v>
      </c>
      <c r="S160" s="21">
        <f t="shared" si="92"/>
        <v>37.523809523809526</v>
      </c>
    </row>
    <row r="161" spans="1:19" ht="30" x14ac:dyDescent="0.25">
      <c r="A161" s="3" t="s">
        <v>18</v>
      </c>
      <c r="B161" s="12">
        <v>144</v>
      </c>
      <c r="C161" s="29" t="s">
        <v>178</v>
      </c>
      <c r="D161" s="29" t="s">
        <v>389</v>
      </c>
      <c r="E161" s="28">
        <v>212</v>
      </c>
      <c r="F161" s="17">
        <v>231</v>
      </c>
      <c r="G161" s="17">
        <v>43</v>
      </c>
      <c r="H161" s="21">
        <f t="shared" si="86"/>
        <v>18.614718614718615</v>
      </c>
      <c r="I161" s="23">
        <v>231</v>
      </c>
      <c r="J161" s="21">
        <f t="shared" si="87"/>
        <v>100</v>
      </c>
      <c r="K161" s="23">
        <v>231</v>
      </c>
      <c r="L161" s="21">
        <f t="shared" si="88"/>
        <v>100</v>
      </c>
      <c r="M161" s="23">
        <v>17</v>
      </c>
      <c r="N161" s="21">
        <f t="shared" si="89"/>
        <v>7.3593073593073592</v>
      </c>
      <c r="O161" s="23">
        <v>0</v>
      </c>
      <c r="P161" s="21">
        <f t="shared" si="90"/>
        <v>0</v>
      </c>
      <c r="Q161" s="23">
        <v>1</v>
      </c>
      <c r="R161" s="21">
        <f t="shared" si="91"/>
        <v>0.4329004329004329</v>
      </c>
      <c r="S161" s="21">
        <f t="shared" si="92"/>
        <v>37.734487734487736</v>
      </c>
    </row>
    <row r="162" spans="1:19" ht="30" x14ac:dyDescent="0.25">
      <c r="A162" s="3" t="s">
        <v>18</v>
      </c>
      <c r="B162" s="12">
        <v>145</v>
      </c>
      <c r="C162" s="29" t="s">
        <v>179</v>
      </c>
      <c r="D162" s="29" t="s">
        <v>390</v>
      </c>
      <c r="E162" s="28">
        <v>99</v>
      </c>
      <c r="F162" s="17">
        <v>110</v>
      </c>
      <c r="G162" s="17">
        <v>21</v>
      </c>
      <c r="H162" s="21">
        <f t="shared" si="86"/>
        <v>19.09090909090909</v>
      </c>
      <c r="I162" s="23">
        <v>110</v>
      </c>
      <c r="J162" s="21">
        <f t="shared" si="87"/>
        <v>100</v>
      </c>
      <c r="K162" s="23">
        <v>110</v>
      </c>
      <c r="L162" s="21">
        <f t="shared" si="88"/>
        <v>100</v>
      </c>
      <c r="M162" s="23">
        <v>7</v>
      </c>
      <c r="N162" s="21">
        <f t="shared" si="89"/>
        <v>6.3636363636363633</v>
      </c>
      <c r="O162" s="23">
        <v>0</v>
      </c>
      <c r="P162" s="21">
        <f t="shared" si="90"/>
        <v>0</v>
      </c>
      <c r="Q162" s="23">
        <v>2</v>
      </c>
      <c r="R162" s="21">
        <f t="shared" si="91"/>
        <v>1.8181818181818181</v>
      </c>
      <c r="S162" s="21">
        <f t="shared" si="92"/>
        <v>37.878787878787882</v>
      </c>
    </row>
    <row r="163" spans="1:19" ht="30" x14ac:dyDescent="0.25">
      <c r="A163" s="3" t="s">
        <v>18</v>
      </c>
      <c r="B163" s="12">
        <v>146</v>
      </c>
      <c r="C163" s="29" t="s">
        <v>180</v>
      </c>
      <c r="D163" s="29" t="s">
        <v>391</v>
      </c>
      <c r="E163" s="28">
        <v>79</v>
      </c>
      <c r="F163" s="17">
        <v>85</v>
      </c>
      <c r="G163" s="17">
        <v>32</v>
      </c>
      <c r="H163" s="21">
        <f t="shared" si="86"/>
        <v>37.647058823529413</v>
      </c>
      <c r="I163" s="23">
        <v>85</v>
      </c>
      <c r="J163" s="21">
        <f t="shared" si="87"/>
        <v>100</v>
      </c>
      <c r="K163" s="23">
        <v>85</v>
      </c>
      <c r="L163" s="21">
        <f t="shared" si="88"/>
        <v>100</v>
      </c>
      <c r="M163" s="23">
        <v>2</v>
      </c>
      <c r="N163" s="21">
        <f t="shared" si="89"/>
        <v>2.3529411764705883</v>
      </c>
      <c r="O163" s="23">
        <v>0</v>
      </c>
      <c r="P163" s="21">
        <f t="shared" si="90"/>
        <v>0</v>
      </c>
      <c r="Q163" s="23">
        <v>0</v>
      </c>
      <c r="R163" s="21">
        <f t="shared" si="91"/>
        <v>0</v>
      </c>
      <c r="S163" s="21">
        <f t="shared" si="92"/>
        <v>40</v>
      </c>
    </row>
    <row r="164" spans="1:19" x14ac:dyDescent="0.25">
      <c r="A164" s="6" t="s">
        <v>18</v>
      </c>
      <c r="B164" s="7"/>
      <c r="C164" s="8" t="s">
        <v>3</v>
      </c>
      <c r="D164" s="8"/>
      <c r="E164" s="16">
        <f>SUM(E148:E163)</f>
        <v>2277</v>
      </c>
      <c r="F164" s="16">
        <f>SUM(F148:F163)</f>
        <v>2469</v>
      </c>
      <c r="G164" s="16">
        <f>SUM(G148:G163)</f>
        <v>827</v>
      </c>
      <c r="H164" s="42">
        <f>G164*100/F164</f>
        <v>33.495342243823409</v>
      </c>
      <c r="I164" s="16">
        <f>SUM(I148:I163)</f>
        <v>2469</v>
      </c>
      <c r="J164" s="42">
        <f>I164*100/F164</f>
        <v>100</v>
      </c>
      <c r="K164" s="16">
        <f>SUM(K148:K163)</f>
        <v>2469</v>
      </c>
      <c r="L164" s="42">
        <f>K164*100/F164</f>
        <v>100</v>
      </c>
      <c r="M164" s="16">
        <f>SUM(M148:M163)</f>
        <v>268</v>
      </c>
      <c r="N164" s="42">
        <f>M164*100/F164</f>
        <v>10.854597002835156</v>
      </c>
      <c r="O164" s="16">
        <f>SUM(O148:O163)</f>
        <v>5</v>
      </c>
      <c r="P164" s="42">
        <f>O164*100/F164</f>
        <v>0.20251113811259619</v>
      </c>
      <c r="Q164" s="16">
        <f>SUM(Q148:Q163)</f>
        <v>47</v>
      </c>
      <c r="R164" s="42">
        <f>Q164*100/F164</f>
        <v>1.9036046982584043</v>
      </c>
      <c r="S164" s="16">
        <f>AVERAGE(H164,J164,L164,N164,P164,R164)</f>
        <v>41.076009180504926</v>
      </c>
    </row>
    <row r="165" spans="1:19" ht="30" x14ac:dyDescent="0.25">
      <c r="A165" s="4" t="s">
        <v>19</v>
      </c>
      <c r="B165" s="9">
        <v>147</v>
      </c>
      <c r="C165" s="29" t="s">
        <v>181</v>
      </c>
      <c r="D165" s="29" t="s">
        <v>392</v>
      </c>
      <c r="E165" s="26">
        <v>64</v>
      </c>
      <c r="F165" s="18">
        <v>74</v>
      </c>
      <c r="G165" s="18">
        <v>18</v>
      </c>
      <c r="H165" s="21">
        <f>G165*100/F165</f>
        <v>24.324324324324323</v>
      </c>
      <c r="I165" s="22">
        <v>74</v>
      </c>
      <c r="J165" s="21">
        <f>I165*100/F165</f>
        <v>100</v>
      </c>
      <c r="K165" s="22">
        <v>74</v>
      </c>
      <c r="L165" s="21">
        <f>K165*100/F165</f>
        <v>100</v>
      </c>
      <c r="M165" s="22">
        <v>18</v>
      </c>
      <c r="N165" s="21">
        <f>M165*100/F165</f>
        <v>24.324324324324323</v>
      </c>
      <c r="O165" s="22">
        <v>0</v>
      </c>
      <c r="P165" s="21">
        <f>O165*100/F165</f>
        <v>0</v>
      </c>
      <c r="Q165" s="22">
        <v>0</v>
      </c>
      <c r="R165" s="21">
        <f>Q165*100/F165</f>
        <v>0</v>
      </c>
      <c r="S165" s="21">
        <f t="shared" ref="S165:S172" si="93">AVERAGE(H165,J165,L165,N165,P165,R165)</f>
        <v>41.441441441441441</v>
      </c>
    </row>
    <row r="166" spans="1:19" ht="30" x14ac:dyDescent="0.25">
      <c r="A166" s="4" t="s">
        <v>19</v>
      </c>
      <c r="B166" s="9">
        <v>148</v>
      </c>
      <c r="C166" s="29" t="s">
        <v>182</v>
      </c>
      <c r="D166" s="29" t="s">
        <v>393</v>
      </c>
      <c r="E166" s="26">
        <v>105</v>
      </c>
      <c r="F166" s="18">
        <v>112</v>
      </c>
      <c r="G166" s="18">
        <v>51</v>
      </c>
      <c r="H166" s="21">
        <f>G166*100/F166</f>
        <v>45.535714285714285</v>
      </c>
      <c r="I166" s="22">
        <v>112</v>
      </c>
      <c r="J166" s="21">
        <f>I166*100/F166</f>
        <v>100</v>
      </c>
      <c r="K166" s="22">
        <v>112</v>
      </c>
      <c r="L166" s="21">
        <f>K166*100/F166</f>
        <v>100</v>
      </c>
      <c r="M166" s="22">
        <v>99</v>
      </c>
      <c r="N166" s="21">
        <f>M166*100/F166</f>
        <v>88.392857142857139</v>
      </c>
      <c r="O166" s="22">
        <v>0</v>
      </c>
      <c r="P166" s="21">
        <f>O166*100/F166</f>
        <v>0</v>
      </c>
      <c r="Q166" s="22">
        <v>2</v>
      </c>
      <c r="R166" s="21">
        <f>Q166*100/F166</f>
        <v>1.7857142857142858</v>
      </c>
      <c r="S166" s="21">
        <f t="shared" si="93"/>
        <v>55.952380952380956</v>
      </c>
    </row>
    <row r="167" spans="1:19" ht="30" x14ac:dyDescent="0.25">
      <c r="A167" s="4" t="s">
        <v>19</v>
      </c>
      <c r="B167" s="9">
        <v>149</v>
      </c>
      <c r="C167" s="29" t="s">
        <v>183</v>
      </c>
      <c r="D167" s="29" t="s">
        <v>394</v>
      </c>
      <c r="E167" s="26">
        <v>238</v>
      </c>
      <c r="F167" s="18">
        <v>257</v>
      </c>
      <c r="G167" s="18">
        <v>223</v>
      </c>
      <c r="H167" s="21">
        <f t="shared" ref="H167:H169" si="94">G167*100/F167</f>
        <v>86.770428015564207</v>
      </c>
      <c r="I167" s="22">
        <v>257</v>
      </c>
      <c r="J167" s="21">
        <f t="shared" ref="J167:J169" si="95">I167*100/F167</f>
        <v>100</v>
      </c>
      <c r="K167" s="22">
        <v>257</v>
      </c>
      <c r="L167" s="21">
        <f t="shared" ref="L167:L169" si="96">K167*100/F167</f>
        <v>100</v>
      </c>
      <c r="M167" s="22">
        <v>73</v>
      </c>
      <c r="N167" s="21">
        <f t="shared" ref="N167:N169" si="97">M167*100/F167</f>
        <v>28.404669260700388</v>
      </c>
      <c r="O167" s="22">
        <v>1</v>
      </c>
      <c r="P167" s="21">
        <f t="shared" ref="P167:P169" si="98">O167*100/F167</f>
        <v>0.38910505836575876</v>
      </c>
      <c r="Q167" s="22">
        <v>5</v>
      </c>
      <c r="R167" s="21">
        <f t="shared" ref="R167:R169" si="99">Q167*100/F167</f>
        <v>1.9455252918287937</v>
      </c>
      <c r="S167" s="21">
        <f t="shared" si="93"/>
        <v>52.918287937743202</v>
      </c>
    </row>
    <row r="168" spans="1:19" ht="30" x14ac:dyDescent="0.25">
      <c r="A168" s="4" t="s">
        <v>19</v>
      </c>
      <c r="B168" s="9">
        <v>150</v>
      </c>
      <c r="C168" s="29" t="s">
        <v>184</v>
      </c>
      <c r="D168" s="29" t="s">
        <v>395</v>
      </c>
      <c r="E168" s="26">
        <v>72</v>
      </c>
      <c r="F168" s="18">
        <v>81</v>
      </c>
      <c r="G168" s="18">
        <v>27</v>
      </c>
      <c r="H168" s="21">
        <f t="shared" si="94"/>
        <v>33.333333333333336</v>
      </c>
      <c r="I168" s="22">
        <v>81</v>
      </c>
      <c r="J168" s="21">
        <f t="shared" si="95"/>
        <v>100</v>
      </c>
      <c r="K168" s="22">
        <v>81</v>
      </c>
      <c r="L168" s="21">
        <f t="shared" si="96"/>
        <v>100</v>
      </c>
      <c r="M168" s="22">
        <v>5</v>
      </c>
      <c r="N168" s="21">
        <f t="shared" si="97"/>
        <v>6.1728395061728394</v>
      </c>
      <c r="O168" s="22">
        <v>14</v>
      </c>
      <c r="P168" s="21">
        <f t="shared" si="98"/>
        <v>17.283950617283949</v>
      </c>
      <c r="Q168" s="22">
        <v>11</v>
      </c>
      <c r="R168" s="21">
        <f t="shared" si="99"/>
        <v>13.580246913580247</v>
      </c>
      <c r="S168" s="21">
        <f t="shared" si="93"/>
        <v>45.061728395061728</v>
      </c>
    </row>
    <row r="169" spans="1:19" ht="30" x14ac:dyDescent="0.25">
      <c r="A169" s="4" t="s">
        <v>19</v>
      </c>
      <c r="B169" s="9">
        <v>151</v>
      </c>
      <c r="C169" s="29" t="s">
        <v>185</v>
      </c>
      <c r="D169" s="29" t="s">
        <v>396</v>
      </c>
      <c r="E169" s="26">
        <v>50</v>
      </c>
      <c r="F169" s="18">
        <v>54</v>
      </c>
      <c r="G169" s="18">
        <v>49</v>
      </c>
      <c r="H169" s="21">
        <f t="shared" si="94"/>
        <v>90.740740740740748</v>
      </c>
      <c r="I169" s="22">
        <v>54</v>
      </c>
      <c r="J169" s="21">
        <f t="shared" si="95"/>
        <v>100</v>
      </c>
      <c r="K169" s="22">
        <v>54</v>
      </c>
      <c r="L169" s="21">
        <f t="shared" si="96"/>
        <v>100</v>
      </c>
      <c r="M169" s="22">
        <v>51</v>
      </c>
      <c r="N169" s="21">
        <f t="shared" si="97"/>
        <v>94.444444444444443</v>
      </c>
      <c r="O169" s="22">
        <v>1</v>
      </c>
      <c r="P169" s="21">
        <f t="shared" si="98"/>
        <v>1.8518518518518519</v>
      </c>
      <c r="Q169" s="22">
        <v>40</v>
      </c>
      <c r="R169" s="21">
        <f t="shared" si="99"/>
        <v>74.074074074074076</v>
      </c>
      <c r="S169" s="21">
        <f t="shared" si="93"/>
        <v>76.851851851851862</v>
      </c>
    </row>
    <row r="170" spans="1:19" ht="30" x14ac:dyDescent="0.25">
      <c r="A170" s="4" t="s">
        <v>19</v>
      </c>
      <c r="B170" s="9">
        <v>152</v>
      </c>
      <c r="C170" s="29" t="s">
        <v>186</v>
      </c>
      <c r="D170" s="29" t="s">
        <v>397</v>
      </c>
      <c r="E170" s="26">
        <v>229</v>
      </c>
      <c r="F170" s="18">
        <v>253</v>
      </c>
      <c r="G170" s="18">
        <v>93</v>
      </c>
      <c r="H170" s="21">
        <f>G170*100/F170</f>
        <v>36.758893280632414</v>
      </c>
      <c r="I170" s="22">
        <v>253</v>
      </c>
      <c r="J170" s="21">
        <f>I170*100/F170</f>
        <v>100</v>
      </c>
      <c r="K170" s="22">
        <v>253</v>
      </c>
      <c r="L170" s="21">
        <f>K170*100/F170</f>
        <v>100</v>
      </c>
      <c r="M170" s="22">
        <v>46</v>
      </c>
      <c r="N170" s="21">
        <f>M170*100/F170</f>
        <v>18.181818181818183</v>
      </c>
      <c r="O170" s="22">
        <v>0</v>
      </c>
      <c r="P170" s="21">
        <f>O170*100/F170</f>
        <v>0</v>
      </c>
      <c r="Q170" s="22">
        <v>1</v>
      </c>
      <c r="R170" s="21">
        <f>Q170*100/F170</f>
        <v>0.39525691699604742</v>
      </c>
      <c r="S170" s="21">
        <f t="shared" si="93"/>
        <v>42.555994729907773</v>
      </c>
    </row>
    <row r="171" spans="1:19" ht="30" x14ac:dyDescent="0.25">
      <c r="A171" s="5" t="s">
        <v>19</v>
      </c>
      <c r="B171" s="9">
        <v>153</v>
      </c>
      <c r="C171" s="29" t="s">
        <v>187</v>
      </c>
      <c r="D171" s="29" t="s">
        <v>398</v>
      </c>
      <c r="E171" s="26">
        <v>176</v>
      </c>
      <c r="F171" s="18">
        <v>190</v>
      </c>
      <c r="G171" s="18">
        <v>146</v>
      </c>
      <c r="H171" s="21">
        <f>G171*100/F171</f>
        <v>76.84210526315789</v>
      </c>
      <c r="I171" s="22">
        <v>190</v>
      </c>
      <c r="J171" s="21">
        <f>I171*100/F171</f>
        <v>100</v>
      </c>
      <c r="K171" s="22">
        <v>190</v>
      </c>
      <c r="L171" s="21">
        <f>K171*100/F171</f>
        <v>100</v>
      </c>
      <c r="M171" s="22">
        <v>70</v>
      </c>
      <c r="N171" s="21">
        <f>M171*100/F171</f>
        <v>36.842105263157897</v>
      </c>
      <c r="O171" s="22">
        <v>119</v>
      </c>
      <c r="P171" s="21">
        <f>O171*100/F171</f>
        <v>62.631578947368418</v>
      </c>
      <c r="Q171" s="22">
        <v>27</v>
      </c>
      <c r="R171" s="21">
        <f>Q171*100/F171</f>
        <v>14.210526315789474</v>
      </c>
      <c r="S171" s="21">
        <f t="shared" si="93"/>
        <v>65.087719298245631</v>
      </c>
    </row>
    <row r="172" spans="1:19" ht="30" x14ac:dyDescent="0.25">
      <c r="A172" s="5" t="s">
        <v>19</v>
      </c>
      <c r="B172" s="9">
        <v>154</v>
      </c>
      <c r="C172" s="29" t="s">
        <v>188</v>
      </c>
      <c r="D172" s="29" t="s">
        <v>399</v>
      </c>
      <c r="E172" s="26">
        <v>25</v>
      </c>
      <c r="F172" s="18">
        <v>25</v>
      </c>
      <c r="G172" s="18">
        <v>11</v>
      </c>
      <c r="H172" s="21">
        <f>G172*100/F172</f>
        <v>44</v>
      </c>
      <c r="I172" s="22">
        <v>25</v>
      </c>
      <c r="J172" s="21">
        <f>I172*100/F172</f>
        <v>100</v>
      </c>
      <c r="K172" s="22">
        <v>25</v>
      </c>
      <c r="L172" s="21">
        <f>K172*100/F172</f>
        <v>100</v>
      </c>
      <c r="M172" s="22">
        <v>0</v>
      </c>
      <c r="N172" s="21">
        <f>M172*100/F172</f>
        <v>0</v>
      </c>
      <c r="O172" s="22">
        <v>0</v>
      </c>
      <c r="P172" s="21">
        <f>O172*100/F172</f>
        <v>0</v>
      </c>
      <c r="Q172" s="22">
        <v>0</v>
      </c>
      <c r="R172" s="21">
        <f>Q172*100/F172</f>
        <v>0</v>
      </c>
      <c r="S172" s="21">
        <f t="shared" si="93"/>
        <v>40.666666666666664</v>
      </c>
    </row>
    <row r="173" spans="1:19" x14ac:dyDescent="0.25">
      <c r="A173" s="6" t="s">
        <v>19</v>
      </c>
      <c r="B173" s="7"/>
      <c r="C173" s="8" t="s">
        <v>3</v>
      </c>
      <c r="D173" s="8"/>
      <c r="E173" s="16">
        <f>SUM(E165:E172)</f>
        <v>959</v>
      </c>
      <c r="F173" s="16">
        <f>SUM(F165:F172)</f>
        <v>1046</v>
      </c>
      <c r="G173" s="16">
        <f>SUM(G165:G172)</f>
        <v>618</v>
      </c>
      <c r="H173" s="42">
        <f>G173*100/F173</f>
        <v>59.082217973231359</v>
      </c>
      <c r="I173" s="16">
        <f>SUM(I165:I172)</f>
        <v>1046</v>
      </c>
      <c r="J173" s="42">
        <f>I173*100/F173</f>
        <v>100</v>
      </c>
      <c r="K173" s="16">
        <f>SUM(K165:K172)</f>
        <v>1046</v>
      </c>
      <c r="L173" s="42">
        <f>K173*100/F173</f>
        <v>100</v>
      </c>
      <c r="M173" s="16">
        <f>SUM(M165:M172)</f>
        <v>362</v>
      </c>
      <c r="N173" s="42">
        <f>M173*100/F173</f>
        <v>34.608030592734224</v>
      </c>
      <c r="O173" s="16">
        <f>SUM(O165:O172)</f>
        <v>135</v>
      </c>
      <c r="P173" s="42">
        <f>O173*100/F173</f>
        <v>12.906309751434035</v>
      </c>
      <c r="Q173" s="16">
        <f>SUM(Q165:Q172)</f>
        <v>86</v>
      </c>
      <c r="R173" s="42">
        <f>Q173*100/F173</f>
        <v>8.2217973231357551</v>
      </c>
      <c r="S173" s="16">
        <f>AVERAGE(H173,J173,L173,N173,P173,R173)</f>
        <v>52.469725940089234</v>
      </c>
    </row>
    <row r="174" spans="1:19" ht="45" x14ac:dyDescent="0.25">
      <c r="A174" s="3" t="s">
        <v>20</v>
      </c>
      <c r="B174" s="9">
        <v>155</v>
      </c>
      <c r="C174" s="29" t="s">
        <v>189</v>
      </c>
      <c r="D174" s="29" t="s">
        <v>400</v>
      </c>
      <c r="E174" s="27">
        <v>594</v>
      </c>
      <c r="F174" s="17">
        <v>667</v>
      </c>
      <c r="G174" s="17">
        <v>75</v>
      </c>
      <c r="H174" s="21">
        <f>G174*100/F174</f>
        <v>11.244377811094452</v>
      </c>
      <c r="I174" s="23">
        <v>667</v>
      </c>
      <c r="J174" s="21">
        <f t="shared" ref="J174:J194" si="100">I174*100/F174</f>
        <v>100</v>
      </c>
      <c r="K174" s="23">
        <v>667</v>
      </c>
      <c r="L174" s="21">
        <f t="shared" ref="L174:L194" si="101">K174*100/F174</f>
        <v>100</v>
      </c>
      <c r="M174" s="23">
        <v>11</v>
      </c>
      <c r="N174" s="21">
        <f t="shared" ref="N174:N194" si="102">M174*100/F174</f>
        <v>1.6491754122938531</v>
      </c>
      <c r="O174" s="23">
        <v>1</v>
      </c>
      <c r="P174" s="21">
        <f t="shared" ref="P174:P194" si="103">O174*100/F174</f>
        <v>0.14992503748125938</v>
      </c>
      <c r="Q174" s="23">
        <v>12</v>
      </c>
      <c r="R174" s="21">
        <f t="shared" ref="R174:R194" si="104">Q174*100/F174</f>
        <v>1.7991004497751124</v>
      </c>
      <c r="S174" s="21">
        <f t="shared" ref="S174:S194" si="105">AVERAGE(H174,J174,L174,N174,P174,R174)</f>
        <v>35.807096451774122</v>
      </c>
    </row>
    <row r="175" spans="1:19" ht="45" x14ac:dyDescent="0.25">
      <c r="A175" s="3" t="s">
        <v>20</v>
      </c>
      <c r="B175" s="9">
        <v>156</v>
      </c>
      <c r="C175" s="29" t="s">
        <v>190</v>
      </c>
      <c r="D175" s="29" t="s">
        <v>401</v>
      </c>
      <c r="E175" s="27">
        <v>382</v>
      </c>
      <c r="F175" s="17">
        <v>401</v>
      </c>
      <c r="G175" s="17">
        <v>62</v>
      </c>
      <c r="H175" s="21">
        <f t="shared" ref="H175:H194" si="106">G175*100/F175</f>
        <v>15.46134663341646</v>
      </c>
      <c r="I175" s="23">
        <v>401</v>
      </c>
      <c r="J175" s="21">
        <f t="shared" si="100"/>
        <v>100</v>
      </c>
      <c r="K175" s="23">
        <v>401</v>
      </c>
      <c r="L175" s="21">
        <f t="shared" si="101"/>
        <v>100</v>
      </c>
      <c r="M175" s="23">
        <v>14</v>
      </c>
      <c r="N175" s="21">
        <f t="shared" si="102"/>
        <v>3.491271820448878</v>
      </c>
      <c r="O175" s="23">
        <v>2</v>
      </c>
      <c r="P175" s="21">
        <f t="shared" si="103"/>
        <v>0.49875311720698257</v>
      </c>
      <c r="Q175" s="23">
        <v>7</v>
      </c>
      <c r="R175" s="21">
        <f t="shared" si="104"/>
        <v>1.745635910224439</v>
      </c>
      <c r="S175" s="21">
        <f t="shared" si="105"/>
        <v>36.866167913549454</v>
      </c>
    </row>
    <row r="176" spans="1:19" ht="45" x14ac:dyDescent="0.25">
      <c r="A176" s="3" t="s">
        <v>20</v>
      </c>
      <c r="B176" s="9">
        <v>157</v>
      </c>
      <c r="C176" s="29" t="s">
        <v>191</v>
      </c>
      <c r="D176" s="29" t="s">
        <v>402</v>
      </c>
      <c r="E176" s="27">
        <v>461</v>
      </c>
      <c r="F176" s="17">
        <v>493</v>
      </c>
      <c r="G176" s="17">
        <v>246</v>
      </c>
      <c r="H176" s="21">
        <f t="shared" si="106"/>
        <v>49.898580121703851</v>
      </c>
      <c r="I176" s="23">
        <v>493</v>
      </c>
      <c r="J176" s="21">
        <f t="shared" si="100"/>
        <v>100</v>
      </c>
      <c r="K176" s="23">
        <v>493</v>
      </c>
      <c r="L176" s="21">
        <f t="shared" si="101"/>
        <v>100</v>
      </c>
      <c r="M176" s="23">
        <v>249</v>
      </c>
      <c r="N176" s="21">
        <f t="shared" si="102"/>
        <v>50.507099391480729</v>
      </c>
      <c r="O176" s="23">
        <v>5</v>
      </c>
      <c r="P176" s="21">
        <f t="shared" si="103"/>
        <v>1.0141987829614605</v>
      </c>
      <c r="Q176" s="23">
        <v>11</v>
      </c>
      <c r="R176" s="21">
        <f t="shared" si="104"/>
        <v>2.2312373225152129</v>
      </c>
      <c r="S176" s="21">
        <f t="shared" si="105"/>
        <v>50.60851926977687</v>
      </c>
    </row>
    <row r="177" spans="1:19" ht="60" x14ac:dyDescent="0.25">
      <c r="A177" s="3" t="s">
        <v>20</v>
      </c>
      <c r="B177" s="9">
        <v>158</v>
      </c>
      <c r="C177" s="29" t="s">
        <v>192</v>
      </c>
      <c r="D177" s="29" t="s">
        <v>403</v>
      </c>
      <c r="E177" s="27">
        <v>224</v>
      </c>
      <c r="F177" s="17">
        <v>245</v>
      </c>
      <c r="G177" s="17">
        <v>14</v>
      </c>
      <c r="H177" s="21">
        <f t="shared" si="106"/>
        <v>5.7142857142857144</v>
      </c>
      <c r="I177" s="23">
        <v>245</v>
      </c>
      <c r="J177" s="21">
        <f t="shared" si="100"/>
        <v>100</v>
      </c>
      <c r="K177" s="23">
        <v>245</v>
      </c>
      <c r="L177" s="21">
        <f t="shared" si="101"/>
        <v>100</v>
      </c>
      <c r="M177" s="23">
        <v>1</v>
      </c>
      <c r="N177" s="21">
        <f t="shared" si="102"/>
        <v>0.40816326530612246</v>
      </c>
      <c r="O177" s="23">
        <v>2</v>
      </c>
      <c r="P177" s="21">
        <f t="shared" si="103"/>
        <v>0.81632653061224492</v>
      </c>
      <c r="Q177" s="23">
        <v>6</v>
      </c>
      <c r="R177" s="21">
        <f t="shared" si="104"/>
        <v>2.4489795918367347</v>
      </c>
      <c r="S177" s="21">
        <f t="shared" si="105"/>
        <v>34.897959183673471</v>
      </c>
    </row>
    <row r="178" spans="1:19" ht="45" x14ac:dyDescent="0.25">
      <c r="A178" s="3" t="s">
        <v>20</v>
      </c>
      <c r="B178" s="9">
        <v>159</v>
      </c>
      <c r="C178" s="29" t="s">
        <v>193</v>
      </c>
      <c r="D178" s="29" t="s">
        <v>404</v>
      </c>
      <c r="E178" s="27">
        <v>271</v>
      </c>
      <c r="F178" s="17">
        <v>286</v>
      </c>
      <c r="G178" s="17">
        <v>160</v>
      </c>
      <c r="H178" s="21">
        <f t="shared" si="106"/>
        <v>55.944055944055947</v>
      </c>
      <c r="I178" s="23">
        <v>286</v>
      </c>
      <c r="J178" s="21">
        <f t="shared" si="100"/>
        <v>100</v>
      </c>
      <c r="K178" s="23">
        <v>286</v>
      </c>
      <c r="L178" s="21">
        <f t="shared" si="101"/>
        <v>100</v>
      </c>
      <c r="M178" s="23">
        <v>68</v>
      </c>
      <c r="N178" s="21">
        <f t="shared" si="102"/>
        <v>23.776223776223777</v>
      </c>
      <c r="O178" s="23">
        <v>5</v>
      </c>
      <c r="P178" s="21">
        <f t="shared" si="103"/>
        <v>1.7482517482517483</v>
      </c>
      <c r="Q178" s="23">
        <v>10</v>
      </c>
      <c r="R178" s="21">
        <f t="shared" si="104"/>
        <v>3.4965034965034967</v>
      </c>
      <c r="S178" s="21">
        <f t="shared" si="105"/>
        <v>47.494172494172496</v>
      </c>
    </row>
    <row r="179" spans="1:19" ht="45" x14ac:dyDescent="0.25">
      <c r="A179" s="3" t="s">
        <v>20</v>
      </c>
      <c r="B179" s="9">
        <v>160</v>
      </c>
      <c r="C179" s="29" t="s">
        <v>194</v>
      </c>
      <c r="D179" s="29" t="s">
        <v>405</v>
      </c>
      <c r="E179" s="27">
        <v>310</v>
      </c>
      <c r="F179" s="17">
        <v>326</v>
      </c>
      <c r="G179" s="17">
        <v>199</v>
      </c>
      <c r="H179" s="21">
        <f t="shared" si="106"/>
        <v>61.04294478527607</v>
      </c>
      <c r="I179" s="23">
        <v>326</v>
      </c>
      <c r="J179" s="21">
        <f t="shared" si="100"/>
        <v>100</v>
      </c>
      <c r="K179" s="23">
        <v>326</v>
      </c>
      <c r="L179" s="21">
        <f t="shared" si="101"/>
        <v>100</v>
      </c>
      <c r="M179" s="23">
        <v>43</v>
      </c>
      <c r="N179" s="21">
        <f t="shared" si="102"/>
        <v>13.190184049079754</v>
      </c>
      <c r="O179" s="23">
        <v>7</v>
      </c>
      <c r="P179" s="21">
        <f t="shared" si="103"/>
        <v>2.147239263803681</v>
      </c>
      <c r="Q179" s="23">
        <v>24</v>
      </c>
      <c r="R179" s="21">
        <f t="shared" si="104"/>
        <v>7.3619631901840492</v>
      </c>
      <c r="S179" s="21">
        <f t="shared" si="105"/>
        <v>47.290388548057251</v>
      </c>
    </row>
    <row r="180" spans="1:19" ht="30" x14ac:dyDescent="0.25">
      <c r="A180" s="3" t="s">
        <v>20</v>
      </c>
      <c r="B180" s="9">
        <v>161</v>
      </c>
      <c r="C180" s="29" t="s">
        <v>195</v>
      </c>
      <c r="D180" s="29" t="s">
        <v>406</v>
      </c>
      <c r="E180" s="27">
        <v>358</v>
      </c>
      <c r="F180" s="17">
        <v>385</v>
      </c>
      <c r="G180" s="17">
        <v>338</v>
      </c>
      <c r="H180" s="21">
        <f t="shared" si="106"/>
        <v>87.79220779220779</v>
      </c>
      <c r="I180" s="23">
        <v>385</v>
      </c>
      <c r="J180" s="21">
        <f t="shared" si="100"/>
        <v>100</v>
      </c>
      <c r="K180" s="23">
        <v>385</v>
      </c>
      <c r="L180" s="21">
        <f t="shared" si="101"/>
        <v>100</v>
      </c>
      <c r="M180" s="23">
        <v>7</v>
      </c>
      <c r="N180" s="21">
        <f t="shared" si="102"/>
        <v>1.8181818181818181</v>
      </c>
      <c r="O180" s="23">
        <v>1</v>
      </c>
      <c r="P180" s="21">
        <f t="shared" si="103"/>
        <v>0.25974025974025972</v>
      </c>
      <c r="Q180" s="23">
        <v>6</v>
      </c>
      <c r="R180" s="21">
        <f t="shared" si="104"/>
        <v>1.5584415584415585</v>
      </c>
      <c r="S180" s="21">
        <f t="shared" si="105"/>
        <v>48.571428571428584</v>
      </c>
    </row>
    <row r="181" spans="1:19" ht="60" x14ac:dyDescent="0.25">
      <c r="A181" s="3" t="s">
        <v>20</v>
      </c>
      <c r="B181" s="9">
        <v>162</v>
      </c>
      <c r="C181" s="29" t="s">
        <v>196</v>
      </c>
      <c r="D181" s="29" t="s">
        <v>407</v>
      </c>
      <c r="E181" s="27">
        <v>360</v>
      </c>
      <c r="F181" s="17">
        <v>408</v>
      </c>
      <c r="G181" s="17">
        <v>184</v>
      </c>
      <c r="H181" s="21">
        <f t="shared" si="106"/>
        <v>45.098039215686278</v>
      </c>
      <c r="I181" s="23">
        <v>408</v>
      </c>
      <c r="J181" s="21">
        <f t="shared" si="100"/>
        <v>100</v>
      </c>
      <c r="K181" s="23">
        <v>408</v>
      </c>
      <c r="L181" s="21">
        <f t="shared" si="101"/>
        <v>100</v>
      </c>
      <c r="M181" s="23">
        <v>7</v>
      </c>
      <c r="N181" s="21">
        <f t="shared" si="102"/>
        <v>1.7156862745098038</v>
      </c>
      <c r="O181" s="23">
        <v>0</v>
      </c>
      <c r="P181" s="21">
        <f t="shared" si="103"/>
        <v>0</v>
      </c>
      <c r="Q181" s="23">
        <v>9</v>
      </c>
      <c r="R181" s="21">
        <f t="shared" si="104"/>
        <v>2.2058823529411766</v>
      </c>
      <c r="S181" s="21">
        <f t="shared" si="105"/>
        <v>41.503267973856211</v>
      </c>
    </row>
    <row r="182" spans="1:19" ht="45" x14ac:dyDescent="0.25">
      <c r="A182" s="3" t="s">
        <v>20</v>
      </c>
      <c r="B182" s="9">
        <v>163</v>
      </c>
      <c r="C182" s="29" t="s">
        <v>197</v>
      </c>
      <c r="D182" s="29" t="s">
        <v>408</v>
      </c>
      <c r="E182" s="27">
        <v>461</v>
      </c>
      <c r="F182" s="17">
        <v>487</v>
      </c>
      <c r="G182" s="17">
        <v>16</v>
      </c>
      <c r="H182" s="21">
        <f t="shared" si="106"/>
        <v>3.2854209445585214</v>
      </c>
      <c r="I182" s="23">
        <v>487</v>
      </c>
      <c r="J182" s="21">
        <f t="shared" si="100"/>
        <v>100</v>
      </c>
      <c r="K182" s="23">
        <v>487</v>
      </c>
      <c r="L182" s="21">
        <f t="shared" si="101"/>
        <v>100</v>
      </c>
      <c r="M182" s="23">
        <v>3</v>
      </c>
      <c r="N182" s="21">
        <f t="shared" si="102"/>
        <v>0.61601642710472282</v>
      </c>
      <c r="O182" s="23">
        <v>3</v>
      </c>
      <c r="P182" s="21">
        <f t="shared" si="103"/>
        <v>0.61601642710472282</v>
      </c>
      <c r="Q182" s="23">
        <v>9</v>
      </c>
      <c r="R182" s="21">
        <f t="shared" si="104"/>
        <v>1.8480492813141685</v>
      </c>
      <c r="S182" s="21">
        <f t="shared" si="105"/>
        <v>34.394250513347018</v>
      </c>
    </row>
    <row r="183" spans="1:19" ht="45" x14ac:dyDescent="0.25">
      <c r="A183" s="3" t="s">
        <v>20</v>
      </c>
      <c r="B183" s="9">
        <v>164</v>
      </c>
      <c r="C183" s="29" t="s">
        <v>198</v>
      </c>
      <c r="D183" s="29" t="s">
        <v>409</v>
      </c>
      <c r="E183" s="27">
        <v>441</v>
      </c>
      <c r="F183" s="17">
        <v>476</v>
      </c>
      <c r="G183" s="17">
        <v>272</v>
      </c>
      <c r="H183" s="21">
        <f t="shared" si="106"/>
        <v>57.142857142857146</v>
      </c>
      <c r="I183" s="23">
        <v>476</v>
      </c>
      <c r="J183" s="21">
        <f t="shared" si="100"/>
        <v>100</v>
      </c>
      <c r="K183" s="23">
        <v>476</v>
      </c>
      <c r="L183" s="21">
        <f t="shared" si="101"/>
        <v>100</v>
      </c>
      <c r="M183" s="23">
        <v>376</v>
      </c>
      <c r="N183" s="21">
        <f t="shared" si="102"/>
        <v>78.991596638655466</v>
      </c>
      <c r="O183" s="23">
        <v>358</v>
      </c>
      <c r="P183" s="21">
        <f t="shared" si="103"/>
        <v>75.210084033613441</v>
      </c>
      <c r="Q183" s="23">
        <v>369</v>
      </c>
      <c r="R183" s="21">
        <f t="shared" si="104"/>
        <v>77.52100840336135</v>
      </c>
      <c r="S183" s="21">
        <f t="shared" si="105"/>
        <v>81.477591036414552</v>
      </c>
    </row>
    <row r="184" spans="1:19" ht="45" x14ac:dyDescent="0.25">
      <c r="A184" s="3" t="s">
        <v>20</v>
      </c>
      <c r="B184" s="9">
        <v>165</v>
      </c>
      <c r="C184" s="29" t="s">
        <v>199</v>
      </c>
      <c r="D184" s="29" t="s">
        <v>410</v>
      </c>
      <c r="E184" s="27">
        <v>295</v>
      </c>
      <c r="F184" s="17">
        <v>324</v>
      </c>
      <c r="G184" s="17">
        <v>53</v>
      </c>
      <c r="H184" s="21">
        <f t="shared" si="106"/>
        <v>16.358024691358025</v>
      </c>
      <c r="I184" s="23">
        <v>324</v>
      </c>
      <c r="J184" s="21">
        <f t="shared" si="100"/>
        <v>100</v>
      </c>
      <c r="K184" s="23">
        <v>324</v>
      </c>
      <c r="L184" s="21">
        <f t="shared" si="101"/>
        <v>100</v>
      </c>
      <c r="M184" s="23">
        <v>17</v>
      </c>
      <c r="N184" s="21">
        <f t="shared" si="102"/>
        <v>5.2469135802469138</v>
      </c>
      <c r="O184" s="23">
        <v>4</v>
      </c>
      <c r="P184" s="21">
        <f t="shared" si="103"/>
        <v>1.2345679012345678</v>
      </c>
      <c r="Q184" s="23">
        <v>9</v>
      </c>
      <c r="R184" s="21">
        <f t="shared" si="104"/>
        <v>2.7777777777777777</v>
      </c>
      <c r="S184" s="21">
        <f t="shared" si="105"/>
        <v>37.602880658436213</v>
      </c>
    </row>
    <row r="185" spans="1:19" ht="45" x14ac:dyDescent="0.25">
      <c r="A185" s="3" t="s">
        <v>20</v>
      </c>
      <c r="B185" s="9">
        <v>166</v>
      </c>
      <c r="C185" s="29" t="s">
        <v>200</v>
      </c>
      <c r="D185" s="29" t="s">
        <v>411</v>
      </c>
      <c r="E185" s="27">
        <v>385</v>
      </c>
      <c r="F185" s="17">
        <v>413</v>
      </c>
      <c r="G185" s="17">
        <v>90</v>
      </c>
      <c r="H185" s="21">
        <f t="shared" si="106"/>
        <v>21.791767554479417</v>
      </c>
      <c r="I185" s="23">
        <v>413</v>
      </c>
      <c r="J185" s="21">
        <f t="shared" si="100"/>
        <v>100</v>
      </c>
      <c r="K185" s="23">
        <v>413</v>
      </c>
      <c r="L185" s="21">
        <f t="shared" si="101"/>
        <v>100</v>
      </c>
      <c r="M185" s="23">
        <v>5</v>
      </c>
      <c r="N185" s="21">
        <f t="shared" si="102"/>
        <v>1.2106537530266344</v>
      </c>
      <c r="O185" s="23">
        <v>5</v>
      </c>
      <c r="P185" s="21">
        <f t="shared" si="103"/>
        <v>1.2106537530266344</v>
      </c>
      <c r="Q185" s="23">
        <v>6</v>
      </c>
      <c r="R185" s="21">
        <f t="shared" si="104"/>
        <v>1.4527845036319613</v>
      </c>
      <c r="S185" s="21">
        <f t="shared" si="105"/>
        <v>37.610976594027441</v>
      </c>
    </row>
    <row r="186" spans="1:19" ht="30" x14ac:dyDescent="0.25">
      <c r="A186" s="3" t="s">
        <v>20</v>
      </c>
      <c r="B186" s="9">
        <v>167</v>
      </c>
      <c r="C186" s="29" t="s">
        <v>201</v>
      </c>
      <c r="D186" s="29" t="s">
        <v>412</v>
      </c>
      <c r="E186" s="27">
        <v>254</v>
      </c>
      <c r="F186" s="17">
        <v>287</v>
      </c>
      <c r="G186" s="17">
        <v>153</v>
      </c>
      <c r="H186" s="21">
        <f t="shared" si="106"/>
        <v>53.310104529616723</v>
      </c>
      <c r="I186" s="23">
        <v>287</v>
      </c>
      <c r="J186" s="21">
        <f t="shared" si="100"/>
        <v>100</v>
      </c>
      <c r="K186" s="23">
        <v>287</v>
      </c>
      <c r="L186" s="21">
        <f t="shared" si="101"/>
        <v>100</v>
      </c>
      <c r="M186" s="23">
        <v>6</v>
      </c>
      <c r="N186" s="21">
        <f t="shared" si="102"/>
        <v>2.0905923344947737</v>
      </c>
      <c r="O186" s="23">
        <v>1</v>
      </c>
      <c r="P186" s="21">
        <f t="shared" si="103"/>
        <v>0.34843205574912894</v>
      </c>
      <c r="Q186" s="23">
        <v>3</v>
      </c>
      <c r="R186" s="21">
        <f t="shared" si="104"/>
        <v>1.0452961672473868</v>
      </c>
      <c r="S186" s="21">
        <f t="shared" si="105"/>
        <v>42.79907084785134</v>
      </c>
    </row>
    <row r="187" spans="1:19" ht="60" x14ac:dyDescent="0.25">
      <c r="A187" s="3" t="s">
        <v>20</v>
      </c>
      <c r="B187" s="9">
        <v>168</v>
      </c>
      <c r="C187" s="29" t="s">
        <v>202</v>
      </c>
      <c r="D187" s="29" t="s">
        <v>413</v>
      </c>
      <c r="E187" s="27">
        <v>336</v>
      </c>
      <c r="F187" s="17">
        <v>359</v>
      </c>
      <c r="G187" s="17">
        <v>331</v>
      </c>
      <c r="H187" s="21">
        <f t="shared" si="106"/>
        <v>92.200557103064071</v>
      </c>
      <c r="I187" s="23">
        <v>359</v>
      </c>
      <c r="J187" s="21">
        <f t="shared" si="100"/>
        <v>100</v>
      </c>
      <c r="K187" s="23">
        <v>359</v>
      </c>
      <c r="L187" s="21">
        <f t="shared" si="101"/>
        <v>100</v>
      </c>
      <c r="M187" s="23">
        <v>80</v>
      </c>
      <c r="N187" s="21">
        <f t="shared" si="102"/>
        <v>22.284122562674096</v>
      </c>
      <c r="O187" s="23">
        <v>2</v>
      </c>
      <c r="P187" s="21">
        <f t="shared" si="103"/>
        <v>0.55710306406685239</v>
      </c>
      <c r="Q187" s="23">
        <v>14</v>
      </c>
      <c r="R187" s="21">
        <f t="shared" si="104"/>
        <v>3.8997214484679668</v>
      </c>
      <c r="S187" s="21">
        <f t="shared" si="105"/>
        <v>53.156917363045494</v>
      </c>
    </row>
    <row r="188" spans="1:19" ht="45" x14ac:dyDescent="0.25">
      <c r="A188" s="3" t="s">
        <v>20</v>
      </c>
      <c r="B188" s="9">
        <v>169</v>
      </c>
      <c r="C188" s="29" t="s">
        <v>203</v>
      </c>
      <c r="D188" s="29" t="s">
        <v>414</v>
      </c>
      <c r="E188" s="27">
        <v>511</v>
      </c>
      <c r="F188" s="17">
        <v>576</v>
      </c>
      <c r="G188" s="17">
        <v>354</v>
      </c>
      <c r="H188" s="21">
        <f t="shared" si="106"/>
        <v>61.458333333333336</v>
      </c>
      <c r="I188" s="23">
        <v>576</v>
      </c>
      <c r="J188" s="21">
        <f t="shared" si="100"/>
        <v>100</v>
      </c>
      <c r="K188" s="23">
        <v>576</v>
      </c>
      <c r="L188" s="21">
        <f t="shared" si="101"/>
        <v>100</v>
      </c>
      <c r="M188" s="23">
        <v>144</v>
      </c>
      <c r="N188" s="21">
        <f t="shared" si="102"/>
        <v>25</v>
      </c>
      <c r="O188" s="23">
        <v>132</v>
      </c>
      <c r="P188" s="21">
        <f t="shared" si="103"/>
        <v>22.916666666666668</v>
      </c>
      <c r="Q188" s="23">
        <v>118</v>
      </c>
      <c r="R188" s="21">
        <f t="shared" si="104"/>
        <v>20.486111111111111</v>
      </c>
      <c r="S188" s="21">
        <f t="shared" si="105"/>
        <v>54.976851851851855</v>
      </c>
    </row>
    <row r="189" spans="1:19" ht="30" x14ac:dyDescent="0.25">
      <c r="A189" s="3" t="s">
        <v>20</v>
      </c>
      <c r="B189" s="9">
        <v>170</v>
      </c>
      <c r="C189" s="29" t="s">
        <v>204</v>
      </c>
      <c r="D189" s="29" t="s">
        <v>415</v>
      </c>
      <c r="E189" s="27">
        <v>145</v>
      </c>
      <c r="F189" s="18">
        <v>163</v>
      </c>
      <c r="G189" s="18">
        <v>152</v>
      </c>
      <c r="H189" s="21">
        <f t="shared" si="106"/>
        <v>93.25153374233129</v>
      </c>
      <c r="I189" s="22">
        <v>163</v>
      </c>
      <c r="J189" s="21">
        <f t="shared" si="100"/>
        <v>100</v>
      </c>
      <c r="K189" s="22">
        <v>163</v>
      </c>
      <c r="L189" s="21">
        <f t="shared" si="101"/>
        <v>100</v>
      </c>
      <c r="M189" s="22">
        <v>31</v>
      </c>
      <c r="N189" s="21">
        <f t="shared" si="102"/>
        <v>19.018404907975459</v>
      </c>
      <c r="O189" s="22">
        <v>0</v>
      </c>
      <c r="P189" s="21">
        <f t="shared" si="103"/>
        <v>0</v>
      </c>
      <c r="Q189" s="22">
        <v>4</v>
      </c>
      <c r="R189" s="21">
        <f t="shared" si="104"/>
        <v>2.4539877300613497</v>
      </c>
      <c r="S189" s="21">
        <f t="shared" si="105"/>
        <v>52.45398773006135</v>
      </c>
    </row>
    <row r="190" spans="1:19" ht="45" x14ac:dyDescent="0.25">
      <c r="A190" s="3" t="s">
        <v>20</v>
      </c>
      <c r="B190" s="9">
        <v>171</v>
      </c>
      <c r="C190" s="29" t="s">
        <v>205</v>
      </c>
      <c r="D190" s="29" t="s">
        <v>416</v>
      </c>
      <c r="E190" s="27">
        <v>477</v>
      </c>
      <c r="F190" s="17">
        <v>523</v>
      </c>
      <c r="G190" s="17">
        <v>346</v>
      </c>
      <c r="H190" s="21">
        <f t="shared" si="106"/>
        <v>66.156787762906305</v>
      </c>
      <c r="I190" s="23">
        <v>523</v>
      </c>
      <c r="J190" s="21">
        <f t="shared" si="100"/>
        <v>100</v>
      </c>
      <c r="K190" s="23">
        <v>523</v>
      </c>
      <c r="L190" s="21">
        <f t="shared" si="101"/>
        <v>100</v>
      </c>
      <c r="M190" s="23">
        <v>411</v>
      </c>
      <c r="N190" s="21">
        <f t="shared" si="102"/>
        <v>78.585086042065015</v>
      </c>
      <c r="O190" s="23">
        <v>3</v>
      </c>
      <c r="P190" s="21">
        <f t="shared" si="103"/>
        <v>0.57361376673040154</v>
      </c>
      <c r="Q190" s="23">
        <v>489</v>
      </c>
      <c r="R190" s="21">
        <f t="shared" si="104"/>
        <v>93.49904397705545</v>
      </c>
      <c r="S190" s="21">
        <f t="shared" si="105"/>
        <v>73.135755258126196</v>
      </c>
    </row>
    <row r="191" spans="1:19" ht="45" x14ac:dyDescent="0.25">
      <c r="A191" s="3" t="s">
        <v>20</v>
      </c>
      <c r="B191" s="9">
        <v>172</v>
      </c>
      <c r="C191" s="29" t="s">
        <v>206</v>
      </c>
      <c r="D191" s="29" t="s">
        <v>417</v>
      </c>
      <c r="E191" s="27">
        <v>324</v>
      </c>
      <c r="F191" s="17">
        <v>358</v>
      </c>
      <c r="G191" s="17">
        <v>187</v>
      </c>
      <c r="H191" s="21">
        <f t="shared" si="106"/>
        <v>52.234636871508378</v>
      </c>
      <c r="I191" s="23">
        <v>358</v>
      </c>
      <c r="J191" s="21">
        <f t="shared" si="100"/>
        <v>100</v>
      </c>
      <c r="K191" s="23">
        <v>358</v>
      </c>
      <c r="L191" s="21">
        <f t="shared" si="101"/>
        <v>100</v>
      </c>
      <c r="M191" s="23">
        <v>16</v>
      </c>
      <c r="N191" s="21">
        <f t="shared" si="102"/>
        <v>4.4692737430167595</v>
      </c>
      <c r="O191" s="23">
        <v>2</v>
      </c>
      <c r="P191" s="21">
        <f t="shared" si="103"/>
        <v>0.55865921787709494</v>
      </c>
      <c r="Q191" s="23">
        <v>15</v>
      </c>
      <c r="R191" s="21">
        <f t="shared" si="104"/>
        <v>4.1899441340782122</v>
      </c>
      <c r="S191" s="21">
        <f t="shared" si="105"/>
        <v>43.575418994413404</v>
      </c>
    </row>
    <row r="192" spans="1:19" ht="30" x14ac:dyDescent="0.25">
      <c r="A192" s="3" t="s">
        <v>20</v>
      </c>
      <c r="B192" s="9">
        <v>173</v>
      </c>
      <c r="C192" s="29" t="s">
        <v>207</v>
      </c>
      <c r="D192" s="29" t="s">
        <v>418</v>
      </c>
      <c r="E192" s="27">
        <v>210</v>
      </c>
      <c r="F192" s="17">
        <v>231</v>
      </c>
      <c r="G192" s="17">
        <v>177</v>
      </c>
      <c r="H192" s="21">
        <f t="shared" si="106"/>
        <v>76.623376623376629</v>
      </c>
      <c r="I192" s="23">
        <v>231</v>
      </c>
      <c r="J192" s="21">
        <f t="shared" si="100"/>
        <v>100</v>
      </c>
      <c r="K192" s="23">
        <v>231</v>
      </c>
      <c r="L192" s="21">
        <f t="shared" si="101"/>
        <v>100</v>
      </c>
      <c r="M192" s="23">
        <v>7</v>
      </c>
      <c r="N192" s="21">
        <f t="shared" si="102"/>
        <v>3.0303030303030303</v>
      </c>
      <c r="O192" s="23">
        <v>0</v>
      </c>
      <c r="P192" s="21">
        <f t="shared" si="103"/>
        <v>0</v>
      </c>
      <c r="Q192" s="23">
        <v>9</v>
      </c>
      <c r="R192" s="21">
        <f t="shared" si="104"/>
        <v>3.8961038961038961</v>
      </c>
      <c r="S192" s="21">
        <f t="shared" si="105"/>
        <v>47.258297258297262</v>
      </c>
    </row>
    <row r="193" spans="1:19" ht="45" x14ac:dyDescent="0.25">
      <c r="A193" s="3" t="s">
        <v>20</v>
      </c>
      <c r="B193" s="9">
        <v>174</v>
      </c>
      <c r="C193" s="29" t="s">
        <v>208</v>
      </c>
      <c r="D193" s="29" t="s">
        <v>419</v>
      </c>
      <c r="E193" s="27">
        <v>466</v>
      </c>
      <c r="F193" s="17">
        <v>486</v>
      </c>
      <c r="G193" s="17">
        <v>36</v>
      </c>
      <c r="H193" s="21">
        <f t="shared" si="106"/>
        <v>7.4074074074074074</v>
      </c>
      <c r="I193" s="23">
        <v>486</v>
      </c>
      <c r="J193" s="21">
        <f t="shared" si="100"/>
        <v>100</v>
      </c>
      <c r="K193" s="23">
        <v>486</v>
      </c>
      <c r="L193" s="21">
        <f t="shared" si="101"/>
        <v>100</v>
      </c>
      <c r="M193" s="23">
        <v>7</v>
      </c>
      <c r="N193" s="21">
        <f t="shared" si="102"/>
        <v>1.440329218106996</v>
      </c>
      <c r="O193" s="23">
        <v>1</v>
      </c>
      <c r="P193" s="21">
        <f t="shared" si="103"/>
        <v>0.20576131687242799</v>
      </c>
      <c r="Q193" s="23">
        <v>5</v>
      </c>
      <c r="R193" s="21">
        <f t="shared" si="104"/>
        <v>1.0288065843621399</v>
      </c>
      <c r="S193" s="21">
        <f t="shared" si="105"/>
        <v>35.013717421124831</v>
      </c>
    </row>
    <row r="194" spans="1:19" ht="45" x14ac:dyDescent="0.25">
      <c r="A194" s="4" t="s">
        <v>20</v>
      </c>
      <c r="B194" s="9">
        <v>175</v>
      </c>
      <c r="C194" s="29" t="s">
        <v>209</v>
      </c>
      <c r="D194" s="29" t="s">
        <v>420</v>
      </c>
      <c r="E194" s="27">
        <v>302</v>
      </c>
      <c r="F194" s="17">
        <v>322</v>
      </c>
      <c r="G194" s="17">
        <v>67</v>
      </c>
      <c r="H194" s="21">
        <f t="shared" si="106"/>
        <v>20.80745341614907</v>
      </c>
      <c r="I194" s="23">
        <v>322</v>
      </c>
      <c r="J194" s="21">
        <f t="shared" si="100"/>
        <v>100</v>
      </c>
      <c r="K194" s="23">
        <v>322</v>
      </c>
      <c r="L194" s="21">
        <f t="shared" si="101"/>
        <v>100</v>
      </c>
      <c r="M194" s="23">
        <v>6</v>
      </c>
      <c r="N194" s="21">
        <f t="shared" si="102"/>
        <v>1.8633540372670807</v>
      </c>
      <c r="O194" s="23">
        <v>10</v>
      </c>
      <c r="P194" s="21">
        <f t="shared" si="103"/>
        <v>3.1055900621118013</v>
      </c>
      <c r="Q194" s="23">
        <v>17</v>
      </c>
      <c r="R194" s="21">
        <f t="shared" si="104"/>
        <v>5.2795031055900621</v>
      </c>
      <c r="S194" s="21">
        <f t="shared" si="105"/>
        <v>38.509316770186338</v>
      </c>
    </row>
    <row r="195" spans="1:19" ht="30" x14ac:dyDescent="0.25">
      <c r="A195" s="4" t="s">
        <v>20</v>
      </c>
      <c r="B195" s="9">
        <v>176</v>
      </c>
      <c r="C195" s="29" t="s">
        <v>210</v>
      </c>
      <c r="D195" s="29" t="s">
        <v>421</v>
      </c>
      <c r="E195" s="27">
        <v>106</v>
      </c>
      <c r="F195" s="17">
        <v>128</v>
      </c>
      <c r="G195" s="17">
        <v>41</v>
      </c>
      <c r="H195" s="21">
        <f t="shared" ref="H195:H227" si="107">G195*100/F195</f>
        <v>32.03125</v>
      </c>
      <c r="I195" s="23">
        <v>128</v>
      </c>
      <c r="J195" s="21">
        <f t="shared" ref="J195:J227" si="108">I195*100/F195</f>
        <v>100</v>
      </c>
      <c r="K195" s="23">
        <v>128</v>
      </c>
      <c r="L195" s="21">
        <f t="shared" ref="L195:L227" si="109">K195*100/F195</f>
        <v>100</v>
      </c>
      <c r="M195" s="23">
        <v>9</v>
      </c>
      <c r="N195" s="21">
        <f t="shared" ref="N195:N227" si="110">M195*100/F195</f>
        <v>7.03125</v>
      </c>
      <c r="O195" s="23">
        <v>0</v>
      </c>
      <c r="P195" s="21">
        <f t="shared" ref="P195:P227" si="111">O195*100/F195</f>
        <v>0</v>
      </c>
      <c r="Q195" s="23">
        <v>9</v>
      </c>
      <c r="R195" s="21">
        <f t="shared" ref="R195:R227" si="112">Q195*100/F195</f>
        <v>7.03125</v>
      </c>
      <c r="S195" s="21">
        <f t="shared" ref="S195:S227" si="113">AVERAGE(H195,J195,L195,N195,P195,R195)</f>
        <v>41.015625</v>
      </c>
    </row>
    <row r="196" spans="1:19" ht="60" x14ac:dyDescent="0.25">
      <c r="A196" s="4" t="s">
        <v>20</v>
      </c>
      <c r="B196" s="9">
        <v>177</v>
      </c>
      <c r="C196" s="29" t="s">
        <v>211</v>
      </c>
      <c r="D196" s="29" t="s">
        <v>422</v>
      </c>
      <c r="E196" s="27">
        <v>386</v>
      </c>
      <c r="F196" s="17">
        <v>435</v>
      </c>
      <c r="G196" s="17">
        <v>175</v>
      </c>
      <c r="H196" s="21">
        <f t="shared" si="107"/>
        <v>40.229885057471265</v>
      </c>
      <c r="I196" s="23">
        <v>435</v>
      </c>
      <c r="J196" s="21">
        <f t="shared" si="108"/>
        <v>100</v>
      </c>
      <c r="K196" s="23">
        <v>435</v>
      </c>
      <c r="L196" s="21">
        <f t="shared" si="109"/>
        <v>100</v>
      </c>
      <c r="M196" s="23">
        <v>35</v>
      </c>
      <c r="N196" s="21">
        <f t="shared" si="110"/>
        <v>8.0459770114942533</v>
      </c>
      <c r="O196" s="23">
        <v>176</v>
      </c>
      <c r="P196" s="21">
        <f t="shared" si="111"/>
        <v>40.459770114942529</v>
      </c>
      <c r="Q196" s="23">
        <v>220</v>
      </c>
      <c r="R196" s="21">
        <f t="shared" si="112"/>
        <v>50.574712643678161</v>
      </c>
      <c r="S196" s="21">
        <f t="shared" si="113"/>
        <v>56.551724137931025</v>
      </c>
    </row>
    <row r="197" spans="1:19" ht="45" x14ac:dyDescent="0.25">
      <c r="A197" s="4" t="s">
        <v>20</v>
      </c>
      <c r="B197" s="9">
        <v>178</v>
      </c>
      <c r="C197" s="29" t="s">
        <v>212</v>
      </c>
      <c r="D197" s="29" t="s">
        <v>423</v>
      </c>
      <c r="E197" s="27">
        <v>434</v>
      </c>
      <c r="F197" s="17">
        <v>502</v>
      </c>
      <c r="G197" s="17">
        <v>48</v>
      </c>
      <c r="H197" s="21">
        <f t="shared" si="107"/>
        <v>9.5617529880478092</v>
      </c>
      <c r="I197" s="23">
        <v>502</v>
      </c>
      <c r="J197" s="21">
        <f t="shared" si="108"/>
        <v>100</v>
      </c>
      <c r="K197" s="23">
        <v>502</v>
      </c>
      <c r="L197" s="21">
        <f t="shared" si="109"/>
        <v>100</v>
      </c>
      <c r="M197" s="23">
        <v>7</v>
      </c>
      <c r="N197" s="21">
        <f t="shared" si="110"/>
        <v>1.3944223107569722</v>
      </c>
      <c r="O197" s="23">
        <v>1</v>
      </c>
      <c r="P197" s="21">
        <f t="shared" si="111"/>
        <v>0.19920318725099601</v>
      </c>
      <c r="Q197" s="23">
        <v>6</v>
      </c>
      <c r="R197" s="21">
        <f t="shared" si="112"/>
        <v>1.1952191235059761</v>
      </c>
      <c r="S197" s="21">
        <f t="shared" si="113"/>
        <v>35.391766268260291</v>
      </c>
    </row>
    <row r="198" spans="1:19" ht="45" x14ac:dyDescent="0.25">
      <c r="A198" s="4" t="s">
        <v>20</v>
      </c>
      <c r="B198" s="9">
        <v>179</v>
      </c>
      <c r="C198" s="29" t="s">
        <v>213</v>
      </c>
      <c r="D198" s="29" t="s">
        <v>424</v>
      </c>
      <c r="E198" s="27">
        <v>550</v>
      </c>
      <c r="F198" s="17">
        <v>616</v>
      </c>
      <c r="G198" s="17">
        <v>193</v>
      </c>
      <c r="H198" s="21">
        <f t="shared" si="107"/>
        <v>31.331168831168831</v>
      </c>
      <c r="I198" s="23">
        <v>616</v>
      </c>
      <c r="J198" s="21">
        <f t="shared" si="108"/>
        <v>100</v>
      </c>
      <c r="K198" s="23">
        <v>616</v>
      </c>
      <c r="L198" s="21">
        <f t="shared" si="109"/>
        <v>100</v>
      </c>
      <c r="M198" s="23">
        <v>17</v>
      </c>
      <c r="N198" s="21">
        <f t="shared" si="110"/>
        <v>2.7597402597402598</v>
      </c>
      <c r="O198" s="23">
        <v>9</v>
      </c>
      <c r="P198" s="21">
        <f t="shared" si="111"/>
        <v>1.4610389610389611</v>
      </c>
      <c r="Q198" s="23">
        <v>13</v>
      </c>
      <c r="R198" s="21">
        <f t="shared" si="112"/>
        <v>2.1103896103896105</v>
      </c>
      <c r="S198" s="21">
        <f t="shared" si="113"/>
        <v>39.61038961038961</v>
      </c>
    </row>
    <row r="199" spans="1:19" ht="45" x14ac:dyDescent="0.25">
      <c r="A199" s="4" t="s">
        <v>20</v>
      </c>
      <c r="B199" s="9">
        <v>180</v>
      </c>
      <c r="C199" s="29" t="s">
        <v>214</v>
      </c>
      <c r="D199" s="29" t="s">
        <v>425</v>
      </c>
      <c r="E199" s="27">
        <v>247</v>
      </c>
      <c r="F199" s="17">
        <v>262</v>
      </c>
      <c r="G199" s="17">
        <v>179</v>
      </c>
      <c r="H199" s="21">
        <f t="shared" si="107"/>
        <v>68.320610687022906</v>
      </c>
      <c r="I199" s="23">
        <v>262</v>
      </c>
      <c r="J199" s="21">
        <f t="shared" si="108"/>
        <v>100</v>
      </c>
      <c r="K199" s="23">
        <v>262</v>
      </c>
      <c r="L199" s="21">
        <f t="shared" si="109"/>
        <v>100</v>
      </c>
      <c r="M199" s="23">
        <v>11</v>
      </c>
      <c r="N199" s="21">
        <f t="shared" si="110"/>
        <v>4.1984732824427482</v>
      </c>
      <c r="O199" s="23">
        <v>0</v>
      </c>
      <c r="P199" s="21">
        <f t="shared" si="111"/>
        <v>0</v>
      </c>
      <c r="Q199" s="23">
        <v>222</v>
      </c>
      <c r="R199" s="21">
        <f t="shared" si="112"/>
        <v>84.732824427480921</v>
      </c>
      <c r="S199" s="21">
        <f t="shared" si="113"/>
        <v>59.541984732824432</v>
      </c>
    </row>
    <row r="200" spans="1:19" ht="45" x14ac:dyDescent="0.25">
      <c r="A200" s="4" t="s">
        <v>20</v>
      </c>
      <c r="B200" s="9">
        <v>181</v>
      </c>
      <c r="C200" s="29" t="s">
        <v>215</v>
      </c>
      <c r="D200" s="29" t="s">
        <v>426</v>
      </c>
      <c r="E200" s="27">
        <v>188</v>
      </c>
      <c r="F200" s="17">
        <v>198</v>
      </c>
      <c r="G200" s="17">
        <v>9</v>
      </c>
      <c r="H200" s="21">
        <f t="shared" si="107"/>
        <v>4.5454545454545459</v>
      </c>
      <c r="I200" s="23">
        <v>198</v>
      </c>
      <c r="J200" s="21">
        <f t="shared" si="108"/>
        <v>100</v>
      </c>
      <c r="K200" s="23">
        <v>198</v>
      </c>
      <c r="L200" s="21">
        <f t="shared" si="109"/>
        <v>100</v>
      </c>
      <c r="M200" s="23">
        <v>41</v>
      </c>
      <c r="N200" s="21">
        <f t="shared" si="110"/>
        <v>20.707070707070706</v>
      </c>
      <c r="O200" s="23">
        <v>2</v>
      </c>
      <c r="P200" s="21">
        <f t="shared" si="111"/>
        <v>1.0101010101010102</v>
      </c>
      <c r="Q200" s="23">
        <v>5</v>
      </c>
      <c r="R200" s="21">
        <f t="shared" si="112"/>
        <v>2.5252525252525251</v>
      </c>
      <c r="S200" s="21">
        <f t="shared" si="113"/>
        <v>38.131313131313128</v>
      </c>
    </row>
    <row r="201" spans="1:19" ht="30" x14ac:dyDescent="0.25">
      <c r="A201" s="4" t="s">
        <v>20</v>
      </c>
      <c r="B201" s="9">
        <v>182</v>
      </c>
      <c r="C201" s="29" t="s">
        <v>216</v>
      </c>
      <c r="D201" s="29" t="s">
        <v>427</v>
      </c>
      <c r="E201" s="27">
        <v>159</v>
      </c>
      <c r="F201" s="17">
        <v>178</v>
      </c>
      <c r="G201" s="17">
        <v>88</v>
      </c>
      <c r="H201" s="21">
        <f t="shared" si="107"/>
        <v>49.438202247191015</v>
      </c>
      <c r="I201" s="23">
        <v>178</v>
      </c>
      <c r="J201" s="21">
        <f t="shared" si="108"/>
        <v>100</v>
      </c>
      <c r="K201" s="23">
        <v>178</v>
      </c>
      <c r="L201" s="21">
        <f t="shared" si="109"/>
        <v>100</v>
      </c>
      <c r="M201" s="23">
        <v>51</v>
      </c>
      <c r="N201" s="21">
        <f t="shared" si="110"/>
        <v>28.651685393258425</v>
      </c>
      <c r="O201" s="23">
        <v>2</v>
      </c>
      <c r="P201" s="21">
        <f t="shared" si="111"/>
        <v>1.1235955056179776</v>
      </c>
      <c r="Q201" s="23">
        <v>12</v>
      </c>
      <c r="R201" s="21">
        <f t="shared" si="112"/>
        <v>6.7415730337078648</v>
      </c>
      <c r="S201" s="21">
        <f t="shared" si="113"/>
        <v>47.659176029962545</v>
      </c>
    </row>
    <row r="202" spans="1:19" ht="45" x14ac:dyDescent="0.25">
      <c r="A202" s="4" t="s">
        <v>20</v>
      </c>
      <c r="B202" s="9">
        <v>183</v>
      </c>
      <c r="C202" s="29" t="s">
        <v>217</v>
      </c>
      <c r="D202" s="29" t="s">
        <v>428</v>
      </c>
      <c r="E202" s="27">
        <v>404</v>
      </c>
      <c r="F202" s="17">
        <v>437</v>
      </c>
      <c r="G202" s="17">
        <v>349</v>
      </c>
      <c r="H202" s="21">
        <f t="shared" si="107"/>
        <v>79.862700228832949</v>
      </c>
      <c r="I202" s="23">
        <v>437</v>
      </c>
      <c r="J202" s="21">
        <f t="shared" si="108"/>
        <v>100</v>
      </c>
      <c r="K202" s="23">
        <v>437</v>
      </c>
      <c r="L202" s="21">
        <f t="shared" si="109"/>
        <v>100</v>
      </c>
      <c r="M202" s="23">
        <v>266</v>
      </c>
      <c r="N202" s="21">
        <f t="shared" si="110"/>
        <v>60.869565217391305</v>
      </c>
      <c r="O202" s="23">
        <v>14</v>
      </c>
      <c r="P202" s="21">
        <f t="shared" si="111"/>
        <v>3.2036613272311212</v>
      </c>
      <c r="Q202" s="23">
        <v>360</v>
      </c>
      <c r="R202" s="21">
        <f t="shared" si="112"/>
        <v>82.379862700228827</v>
      </c>
      <c r="S202" s="21">
        <f t="shared" si="113"/>
        <v>71.052631578947384</v>
      </c>
    </row>
    <row r="203" spans="1:19" ht="45" x14ac:dyDescent="0.25">
      <c r="A203" s="4" t="s">
        <v>20</v>
      </c>
      <c r="B203" s="9">
        <v>184</v>
      </c>
      <c r="C203" s="29" t="s">
        <v>218</v>
      </c>
      <c r="D203" s="29" t="s">
        <v>429</v>
      </c>
      <c r="E203" s="27">
        <v>491</v>
      </c>
      <c r="F203" s="17">
        <v>528</v>
      </c>
      <c r="G203" s="17">
        <v>31</v>
      </c>
      <c r="H203" s="21">
        <f t="shared" si="107"/>
        <v>5.8712121212121211</v>
      </c>
      <c r="I203" s="23">
        <v>528</v>
      </c>
      <c r="J203" s="21">
        <f t="shared" si="108"/>
        <v>100</v>
      </c>
      <c r="K203" s="23">
        <v>528</v>
      </c>
      <c r="L203" s="21">
        <f t="shared" si="109"/>
        <v>100</v>
      </c>
      <c r="M203" s="23">
        <v>4</v>
      </c>
      <c r="N203" s="21">
        <f t="shared" si="110"/>
        <v>0.75757575757575757</v>
      </c>
      <c r="O203" s="23">
        <v>2</v>
      </c>
      <c r="P203" s="21">
        <f t="shared" si="111"/>
        <v>0.37878787878787878</v>
      </c>
      <c r="Q203" s="23">
        <v>8</v>
      </c>
      <c r="R203" s="21">
        <f t="shared" si="112"/>
        <v>1.5151515151515151</v>
      </c>
      <c r="S203" s="21">
        <f t="shared" si="113"/>
        <v>34.753787878787875</v>
      </c>
    </row>
    <row r="204" spans="1:19" ht="45" x14ac:dyDescent="0.25">
      <c r="A204" s="4" t="s">
        <v>20</v>
      </c>
      <c r="B204" s="9">
        <v>185</v>
      </c>
      <c r="C204" s="29" t="s">
        <v>219</v>
      </c>
      <c r="D204" s="29" t="s">
        <v>430</v>
      </c>
      <c r="E204" s="27">
        <v>95</v>
      </c>
      <c r="F204" s="17">
        <v>99</v>
      </c>
      <c r="G204" s="17">
        <v>95</v>
      </c>
      <c r="H204" s="21">
        <f t="shared" si="107"/>
        <v>95.959595959595958</v>
      </c>
      <c r="I204" s="23">
        <v>99</v>
      </c>
      <c r="J204" s="21">
        <f t="shared" si="108"/>
        <v>100</v>
      </c>
      <c r="K204" s="23">
        <v>99</v>
      </c>
      <c r="L204" s="21">
        <f t="shared" si="109"/>
        <v>100</v>
      </c>
      <c r="M204" s="23">
        <v>90</v>
      </c>
      <c r="N204" s="21">
        <f t="shared" si="110"/>
        <v>90.909090909090907</v>
      </c>
      <c r="O204" s="23">
        <v>0</v>
      </c>
      <c r="P204" s="21">
        <f t="shared" si="111"/>
        <v>0</v>
      </c>
      <c r="Q204" s="23">
        <v>53</v>
      </c>
      <c r="R204" s="21">
        <f t="shared" si="112"/>
        <v>53.535353535353536</v>
      </c>
      <c r="S204" s="21">
        <f t="shared" si="113"/>
        <v>73.400673400673398</v>
      </c>
    </row>
    <row r="205" spans="1:19" ht="45" x14ac:dyDescent="0.25">
      <c r="A205" s="4" t="s">
        <v>20</v>
      </c>
      <c r="B205" s="9">
        <v>186</v>
      </c>
      <c r="C205" s="29" t="s">
        <v>220</v>
      </c>
      <c r="D205" s="29" t="s">
        <v>431</v>
      </c>
      <c r="E205" s="27">
        <v>271</v>
      </c>
      <c r="F205" s="17">
        <v>304</v>
      </c>
      <c r="G205" s="17">
        <v>174</v>
      </c>
      <c r="H205" s="21">
        <f t="shared" si="107"/>
        <v>57.236842105263158</v>
      </c>
      <c r="I205" s="23">
        <v>304</v>
      </c>
      <c r="J205" s="21">
        <f t="shared" si="108"/>
        <v>100</v>
      </c>
      <c r="K205" s="23">
        <v>304</v>
      </c>
      <c r="L205" s="21">
        <f t="shared" si="109"/>
        <v>100</v>
      </c>
      <c r="M205" s="23">
        <v>121</v>
      </c>
      <c r="N205" s="21">
        <f t="shared" si="110"/>
        <v>39.80263157894737</v>
      </c>
      <c r="O205" s="23">
        <v>3</v>
      </c>
      <c r="P205" s="21">
        <f t="shared" si="111"/>
        <v>0.98684210526315785</v>
      </c>
      <c r="Q205" s="23">
        <v>12</v>
      </c>
      <c r="R205" s="21">
        <f t="shared" si="112"/>
        <v>3.9473684210526314</v>
      </c>
      <c r="S205" s="21">
        <f t="shared" si="113"/>
        <v>50.328947368421062</v>
      </c>
    </row>
    <row r="206" spans="1:19" ht="45" x14ac:dyDescent="0.25">
      <c r="A206" s="4" t="s">
        <v>20</v>
      </c>
      <c r="B206" s="9">
        <v>187</v>
      </c>
      <c r="C206" s="29" t="s">
        <v>221</v>
      </c>
      <c r="D206" s="29" t="s">
        <v>432</v>
      </c>
      <c r="E206" s="27">
        <v>407</v>
      </c>
      <c r="F206" s="17">
        <v>431</v>
      </c>
      <c r="G206" s="17">
        <v>197</v>
      </c>
      <c r="H206" s="21">
        <f t="shared" si="107"/>
        <v>45.707656612529</v>
      </c>
      <c r="I206" s="23">
        <v>431</v>
      </c>
      <c r="J206" s="21">
        <f t="shared" si="108"/>
        <v>100</v>
      </c>
      <c r="K206" s="23">
        <v>431</v>
      </c>
      <c r="L206" s="21">
        <f t="shared" si="109"/>
        <v>100</v>
      </c>
      <c r="M206" s="23">
        <v>13</v>
      </c>
      <c r="N206" s="21">
        <f t="shared" si="110"/>
        <v>3.0162412993039442</v>
      </c>
      <c r="O206" s="23">
        <v>0</v>
      </c>
      <c r="P206" s="21">
        <f t="shared" si="111"/>
        <v>0</v>
      </c>
      <c r="Q206" s="23">
        <v>7</v>
      </c>
      <c r="R206" s="21">
        <f t="shared" si="112"/>
        <v>1.6241299303944317</v>
      </c>
      <c r="S206" s="21">
        <f t="shared" si="113"/>
        <v>41.724671307037902</v>
      </c>
    </row>
    <row r="207" spans="1:19" ht="45" x14ac:dyDescent="0.25">
      <c r="A207" s="4" t="s">
        <v>20</v>
      </c>
      <c r="B207" s="9">
        <v>188</v>
      </c>
      <c r="C207" s="29" t="s">
        <v>222</v>
      </c>
      <c r="D207" s="29" t="s">
        <v>433</v>
      </c>
      <c r="E207" s="27">
        <v>495</v>
      </c>
      <c r="F207" s="17">
        <v>535</v>
      </c>
      <c r="G207" s="17">
        <v>67</v>
      </c>
      <c r="H207" s="21">
        <f t="shared" si="107"/>
        <v>12.523364485981308</v>
      </c>
      <c r="I207" s="23">
        <v>535</v>
      </c>
      <c r="J207" s="21">
        <f t="shared" si="108"/>
        <v>100</v>
      </c>
      <c r="K207" s="23">
        <v>535</v>
      </c>
      <c r="L207" s="21">
        <f t="shared" si="109"/>
        <v>100</v>
      </c>
      <c r="M207" s="23">
        <v>9</v>
      </c>
      <c r="N207" s="21">
        <f t="shared" si="110"/>
        <v>1.6822429906542056</v>
      </c>
      <c r="O207" s="23">
        <v>2</v>
      </c>
      <c r="P207" s="21">
        <f t="shared" si="111"/>
        <v>0.37383177570093457</v>
      </c>
      <c r="Q207" s="23">
        <v>37</v>
      </c>
      <c r="R207" s="21">
        <f t="shared" si="112"/>
        <v>6.91588785046729</v>
      </c>
      <c r="S207" s="21">
        <f t="shared" si="113"/>
        <v>36.915887850467286</v>
      </c>
    </row>
    <row r="208" spans="1:19" ht="31.5" customHeight="1" x14ac:dyDescent="0.25">
      <c r="A208" s="4" t="s">
        <v>20</v>
      </c>
      <c r="B208" s="9">
        <v>189</v>
      </c>
      <c r="C208" s="29" t="s">
        <v>223</v>
      </c>
      <c r="D208" s="29" t="s">
        <v>434</v>
      </c>
      <c r="E208" s="27">
        <v>75</v>
      </c>
      <c r="F208" s="17">
        <v>81</v>
      </c>
      <c r="G208" s="17">
        <v>64</v>
      </c>
      <c r="H208" s="21">
        <f t="shared" si="107"/>
        <v>79.012345679012341</v>
      </c>
      <c r="I208" s="23">
        <v>81</v>
      </c>
      <c r="J208" s="21">
        <f t="shared" si="108"/>
        <v>100</v>
      </c>
      <c r="K208" s="23">
        <v>81</v>
      </c>
      <c r="L208" s="21">
        <f t="shared" si="109"/>
        <v>100</v>
      </c>
      <c r="M208" s="23">
        <v>5</v>
      </c>
      <c r="N208" s="21">
        <f t="shared" si="110"/>
        <v>6.1728395061728394</v>
      </c>
      <c r="O208" s="23">
        <v>2</v>
      </c>
      <c r="P208" s="21">
        <f t="shared" si="111"/>
        <v>2.4691358024691357</v>
      </c>
      <c r="Q208" s="23">
        <v>61</v>
      </c>
      <c r="R208" s="21">
        <f t="shared" si="112"/>
        <v>75.308641975308646</v>
      </c>
      <c r="S208" s="21">
        <f t="shared" si="113"/>
        <v>60.493827160493829</v>
      </c>
    </row>
    <row r="209" spans="1:19" ht="45" x14ac:dyDescent="0.25">
      <c r="A209" s="4" t="s">
        <v>20</v>
      </c>
      <c r="B209" s="9">
        <v>190</v>
      </c>
      <c r="C209" s="29" t="s">
        <v>224</v>
      </c>
      <c r="D209" s="29" t="s">
        <v>435</v>
      </c>
      <c r="E209" s="27">
        <v>138</v>
      </c>
      <c r="F209" s="17">
        <v>158</v>
      </c>
      <c r="G209" s="17">
        <v>145</v>
      </c>
      <c r="H209" s="21">
        <f t="shared" si="107"/>
        <v>91.77215189873418</v>
      </c>
      <c r="I209" s="23">
        <v>158</v>
      </c>
      <c r="J209" s="21">
        <f t="shared" si="108"/>
        <v>100</v>
      </c>
      <c r="K209" s="23">
        <v>158</v>
      </c>
      <c r="L209" s="21">
        <f t="shared" si="109"/>
        <v>100</v>
      </c>
      <c r="M209" s="23">
        <v>141</v>
      </c>
      <c r="N209" s="21">
        <f t="shared" si="110"/>
        <v>89.240506329113927</v>
      </c>
      <c r="O209" s="23">
        <v>2</v>
      </c>
      <c r="P209" s="21">
        <f t="shared" si="111"/>
        <v>1.2658227848101267</v>
      </c>
      <c r="Q209" s="23">
        <v>20</v>
      </c>
      <c r="R209" s="21">
        <f t="shared" si="112"/>
        <v>12.658227848101266</v>
      </c>
      <c r="S209" s="21">
        <f t="shared" si="113"/>
        <v>65.822784810126592</v>
      </c>
    </row>
    <row r="210" spans="1:19" ht="45" x14ac:dyDescent="0.25">
      <c r="A210" s="4" t="s">
        <v>20</v>
      </c>
      <c r="B210" s="9">
        <v>191</v>
      </c>
      <c r="C210" s="29" t="s">
        <v>225</v>
      </c>
      <c r="D210" s="29" t="s">
        <v>436</v>
      </c>
      <c r="E210" s="27">
        <v>492</v>
      </c>
      <c r="F210" s="17">
        <v>533</v>
      </c>
      <c r="G210" s="17">
        <v>344</v>
      </c>
      <c r="H210" s="21">
        <f t="shared" si="107"/>
        <v>64.540337711069412</v>
      </c>
      <c r="I210" s="23">
        <v>533</v>
      </c>
      <c r="J210" s="21">
        <f t="shared" si="108"/>
        <v>100</v>
      </c>
      <c r="K210" s="23">
        <v>533</v>
      </c>
      <c r="L210" s="21">
        <f t="shared" si="109"/>
        <v>100</v>
      </c>
      <c r="M210" s="23">
        <v>132</v>
      </c>
      <c r="N210" s="21">
        <f t="shared" si="110"/>
        <v>24.765478424015008</v>
      </c>
      <c r="O210" s="23">
        <v>2</v>
      </c>
      <c r="P210" s="21">
        <f t="shared" si="111"/>
        <v>0.37523452157598497</v>
      </c>
      <c r="Q210" s="23">
        <v>12</v>
      </c>
      <c r="R210" s="21">
        <f t="shared" si="112"/>
        <v>2.2514071294559099</v>
      </c>
      <c r="S210" s="21">
        <f t="shared" si="113"/>
        <v>48.655409631019381</v>
      </c>
    </row>
    <row r="211" spans="1:19" ht="45" hidden="1" x14ac:dyDescent="0.25">
      <c r="A211" s="4" t="s">
        <v>20</v>
      </c>
      <c r="B211" s="9">
        <v>192</v>
      </c>
      <c r="C211" s="31" t="s">
        <v>226</v>
      </c>
      <c r="D211" s="29" t="s">
        <v>437</v>
      </c>
      <c r="E211" s="27"/>
      <c r="F211" s="17"/>
      <c r="G211" s="17"/>
      <c r="H211" s="21"/>
      <c r="I211" s="23"/>
      <c r="J211" s="21"/>
      <c r="K211" s="23"/>
      <c r="L211" s="21"/>
      <c r="M211" s="23"/>
      <c r="N211" s="21"/>
      <c r="O211" s="23"/>
      <c r="P211" s="21"/>
      <c r="Q211" s="23"/>
      <c r="R211" s="21"/>
      <c r="S211" s="21"/>
    </row>
    <row r="212" spans="1:19" ht="45" x14ac:dyDescent="0.25">
      <c r="A212" s="4" t="s">
        <v>20</v>
      </c>
      <c r="B212" s="9">
        <v>193</v>
      </c>
      <c r="C212" s="29" t="s">
        <v>227</v>
      </c>
      <c r="D212" s="29" t="s">
        <v>438</v>
      </c>
      <c r="E212" s="27">
        <v>573</v>
      </c>
      <c r="F212" s="17">
        <v>631</v>
      </c>
      <c r="G212" s="17">
        <v>501</v>
      </c>
      <c r="H212" s="21">
        <f t="shared" si="107"/>
        <v>79.397781299524567</v>
      </c>
      <c r="I212" s="23">
        <v>631</v>
      </c>
      <c r="J212" s="21">
        <f t="shared" si="108"/>
        <v>100</v>
      </c>
      <c r="K212" s="23">
        <v>631</v>
      </c>
      <c r="L212" s="21">
        <f t="shared" si="109"/>
        <v>100</v>
      </c>
      <c r="M212" s="23">
        <v>46</v>
      </c>
      <c r="N212" s="21">
        <f t="shared" si="110"/>
        <v>7.2900158478605386</v>
      </c>
      <c r="O212" s="23">
        <v>0</v>
      </c>
      <c r="P212" s="21">
        <f t="shared" si="111"/>
        <v>0</v>
      </c>
      <c r="Q212" s="23">
        <v>309</v>
      </c>
      <c r="R212" s="21">
        <f t="shared" si="112"/>
        <v>48.969889064976229</v>
      </c>
      <c r="S212" s="21">
        <f t="shared" si="113"/>
        <v>55.942947702060223</v>
      </c>
    </row>
    <row r="213" spans="1:19" ht="30" x14ac:dyDescent="0.25">
      <c r="A213" s="4" t="s">
        <v>20</v>
      </c>
      <c r="B213" s="9">
        <v>194</v>
      </c>
      <c r="C213" s="29" t="s">
        <v>228</v>
      </c>
      <c r="D213" s="29" t="s">
        <v>439</v>
      </c>
      <c r="E213" s="27">
        <v>366</v>
      </c>
      <c r="F213" s="17">
        <v>411</v>
      </c>
      <c r="G213" s="17">
        <v>299</v>
      </c>
      <c r="H213" s="21">
        <f t="shared" si="107"/>
        <v>72.749391727493915</v>
      </c>
      <c r="I213" s="23">
        <v>411</v>
      </c>
      <c r="J213" s="21">
        <f t="shared" si="108"/>
        <v>100</v>
      </c>
      <c r="K213" s="23">
        <v>411</v>
      </c>
      <c r="L213" s="21">
        <f t="shared" si="109"/>
        <v>100</v>
      </c>
      <c r="M213" s="23">
        <v>9</v>
      </c>
      <c r="N213" s="21">
        <f t="shared" si="110"/>
        <v>2.1897810218978102</v>
      </c>
      <c r="O213" s="23">
        <v>8</v>
      </c>
      <c r="P213" s="21">
        <f t="shared" si="111"/>
        <v>1.9464720194647203</v>
      </c>
      <c r="Q213" s="23">
        <v>16</v>
      </c>
      <c r="R213" s="21">
        <f t="shared" si="112"/>
        <v>3.8929440389294405</v>
      </c>
      <c r="S213" s="21">
        <f t="shared" si="113"/>
        <v>46.796431467964311</v>
      </c>
    </row>
    <row r="214" spans="1:19" ht="45" x14ac:dyDescent="0.25">
      <c r="A214" s="4" t="s">
        <v>20</v>
      </c>
      <c r="B214" s="9">
        <v>195</v>
      </c>
      <c r="C214" s="29" t="s">
        <v>229</v>
      </c>
      <c r="D214" s="29" t="s">
        <v>440</v>
      </c>
      <c r="E214" s="27">
        <v>558</v>
      </c>
      <c r="F214" s="17">
        <v>597</v>
      </c>
      <c r="G214" s="17">
        <v>253</v>
      </c>
      <c r="H214" s="21">
        <f t="shared" si="107"/>
        <v>42.378559463986598</v>
      </c>
      <c r="I214" s="23">
        <v>597</v>
      </c>
      <c r="J214" s="21">
        <f t="shared" si="108"/>
        <v>100</v>
      </c>
      <c r="K214" s="23">
        <v>597</v>
      </c>
      <c r="L214" s="21">
        <f t="shared" si="109"/>
        <v>100</v>
      </c>
      <c r="M214" s="23">
        <v>132</v>
      </c>
      <c r="N214" s="21">
        <f t="shared" si="110"/>
        <v>22.110552763819097</v>
      </c>
      <c r="O214" s="23">
        <v>3</v>
      </c>
      <c r="P214" s="21">
        <f t="shared" si="111"/>
        <v>0.50251256281407031</v>
      </c>
      <c r="Q214" s="23">
        <v>25</v>
      </c>
      <c r="R214" s="21">
        <f t="shared" si="112"/>
        <v>4.1876046901172526</v>
      </c>
      <c r="S214" s="21">
        <f t="shared" si="113"/>
        <v>44.863204913456165</v>
      </c>
    </row>
    <row r="215" spans="1:19" ht="45" x14ac:dyDescent="0.25">
      <c r="A215" s="4" t="s">
        <v>20</v>
      </c>
      <c r="B215" s="9">
        <v>196</v>
      </c>
      <c r="C215" s="29" t="s">
        <v>230</v>
      </c>
      <c r="D215" s="29" t="s">
        <v>441</v>
      </c>
      <c r="E215" s="27">
        <v>454</v>
      </c>
      <c r="F215" s="17">
        <v>491</v>
      </c>
      <c r="G215" s="17">
        <v>440</v>
      </c>
      <c r="H215" s="21">
        <f t="shared" si="107"/>
        <v>89.613034623217928</v>
      </c>
      <c r="I215" s="23">
        <v>491</v>
      </c>
      <c r="J215" s="21">
        <f t="shared" si="108"/>
        <v>100</v>
      </c>
      <c r="K215" s="23">
        <v>491</v>
      </c>
      <c r="L215" s="21">
        <f t="shared" si="109"/>
        <v>100</v>
      </c>
      <c r="M215" s="23">
        <v>315</v>
      </c>
      <c r="N215" s="21">
        <f t="shared" si="110"/>
        <v>64.154786150712837</v>
      </c>
      <c r="O215" s="23">
        <v>3</v>
      </c>
      <c r="P215" s="21">
        <f t="shared" si="111"/>
        <v>0.61099796334012224</v>
      </c>
      <c r="Q215" s="23">
        <v>410</v>
      </c>
      <c r="R215" s="21">
        <f t="shared" si="112"/>
        <v>83.503054989816704</v>
      </c>
      <c r="S215" s="21">
        <f t="shared" si="113"/>
        <v>72.980312287847923</v>
      </c>
    </row>
    <row r="216" spans="1:19" ht="45" x14ac:dyDescent="0.25">
      <c r="A216" s="4" t="s">
        <v>20</v>
      </c>
      <c r="B216" s="9">
        <v>197</v>
      </c>
      <c r="C216" s="29" t="s">
        <v>231</v>
      </c>
      <c r="D216" s="29" t="s">
        <v>442</v>
      </c>
      <c r="E216" s="27">
        <v>319</v>
      </c>
      <c r="F216" s="17">
        <v>348</v>
      </c>
      <c r="G216" s="17">
        <v>133</v>
      </c>
      <c r="H216" s="21">
        <f t="shared" si="107"/>
        <v>38.218390804597703</v>
      </c>
      <c r="I216" s="23">
        <v>348</v>
      </c>
      <c r="J216" s="21">
        <f t="shared" si="108"/>
        <v>100</v>
      </c>
      <c r="K216" s="23">
        <v>348</v>
      </c>
      <c r="L216" s="21">
        <f t="shared" si="109"/>
        <v>100</v>
      </c>
      <c r="M216" s="23">
        <v>20</v>
      </c>
      <c r="N216" s="21">
        <f t="shared" si="110"/>
        <v>5.7471264367816088</v>
      </c>
      <c r="O216" s="23">
        <v>1</v>
      </c>
      <c r="P216" s="21">
        <f t="shared" si="111"/>
        <v>0.28735632183908044</v>
      </c>
      <c r="Q216" s="23">
        <v>12</v>
      </c>
      <c r="R216" s="21">
        <f t="shared" si="112"/>
        <v>3.4482758620689653</v>
      </c>
      <c r="S216" s="21">
        <f t="shared" si="113"/>
        <v>41.283524904214552</v>
      </c>
    </row>
    <row r="217" spans="1:19" ht="45" x14ac:dyDescent="0.25">
      <c r="A217" s="4" t="s">
        <v>20</v>
      </c>
      <c r="B217" s="9">
        <v>198</v>
      </c>
      <c r="C217" s="29" t="s">
        <v>232</v>
      </c>
      <c r="D217" s="29" t="s">
        <v>443</v>
      </c>
      <c r="E217" s="27">
        <v>397</v>
      </c>
      <c r="F217" s="17">
        <v>453</v>
      </c>
      <c r="G217" s="17">
        <v>273</v>
      </c>
      <c r="H217" s="21">
        <f t="shared" si="107"/>
        <v>60.264900662251655</v>
      </c>
      <c r="I217" s="23">
        <v>453</v>
      </c>
      <c r="J217" s="21">
        <f t="shared" si="108"/>
        <v>100</v>
      </c>
      <c r="K217" s="23">
        <v>453</v>
      </c>
      <c r="L217" s="21">
        <f t="shared" si="109"/>
        <v>100</v>
      </c>
      <c r="M217" s="23">
        <v>8</v>
      </c>
      <c r="N217" s="21">
        <f t="shared" si="110"/>
        <v>1.7660044150110374</v>
      </c>
      <c r="O217" s="23">
        <v>0</v>
      </c>
      <c r="P217" s="21">
        <f t="shared" si="111"/>
        <v>0</v>
      </c>
      <c r="Q217" s="23">
        <v>10</v>
      </c>
      <c r="R217" s="21">
        <f t="shared" si="112"/>
        <v>2.2075055187637971</v>
      </c>
      <c r="S217" s="21">
        <f t="shared" si="113"/>
        <v>44.039735099337747</v>
      </c>
    </row>
    <row r="218" spans="1:19" ht="45" x14ac:dyDescent="0.25">
      <c r="A218" s="3" t="s">
        <v>20</v>
      </c>
      <c r="B218" s="9">
        <v>199</v>
      </c>
      <c r="C218" s="29" t="s">
        <v>233</v>
      </c>
      <c r="D218" s="29" t="s">
        <v>444</v>
      </c>
      <c r="E218" s="27">
        <v>462</v>
      </c>
      <c r="F218" s="17">
        <v>609</v>
      </c>
      <c r="G218" s="17">
        <v>241</v>
      </c>
      <c r="H218" s="21">
        <f t="shared" si="107"/>
        <v>39.573070607553369</v>
      </c>
      <c r="I218" s="23">
        <v>609</v>
      </c>
      <c r="J218" s="21">
        <f t="shared" si="108"/>
        <v>100</v>
      </c>
      <c r="K218" s="23">
        <v>609</v>
      </c>
      <c r="L218" s="21">
        <f t="shared" si="109"/>
        <v>100</v>
      </c>
      <c r="M218" s="23">
        <v>10</v>
      </c>
      <c r="N218" s="21">
        <f t="shared" si="110"/>
        <v>1.6420361247947455</v>
      </c>
      <c r="O218" s="23">
        <v>0</v>
      </c>
      <c r="P218" s="21">
        <f t="shared" si="111"/>
        <v>0</v>
      </c>
      <c r="Q218" s="23">
        <v>4</v>
      </c>
      <c r="R218" s="21">
        <f t="shared" si="112"/>
        <v>0.65681444991789817</v>
      </c>
      <c r="S218" s="21">
        <f t="shared" si="113"/>
        <v>40.311986863711006</v>
      </c>
    </row>
    <row r="219" spans="1:19" ht="45" x14ac:dyDescent="0.25">
      <c r="A219" s="3" t="s">
        <v>20</v>
      </c>
      <c r="B219" s="9">
        <v>200</v>
      </c>
      <c r="C219" s="29" t="s">
        <v>234</v>
      </c>
      <c r="D219" s="29" t="s">
        <v>445</v>
      </c>
      <c r="E219" s="27">
        <v>453</v>
      </c>
      <c r="F219" s="17">
        <v>502</v>
      </c>
      <c r="G219" s="17">
        <v>68</v>
      </c>
      <c r="H219" s="21">
        <f t="shared" si="107"/>
        <v>13.545816733067729</v>
      </c>
      <c r="I219" s="23">
        <v>502</v>
      </c>
      <c r="J219" s="21">
        <f t="shared" si="108"/>
        <v>100</v>
      </c>
      <c r="K219" s="23">
        <v>502</v>
      </c>
      <c r="L219" s="21">
        <f t="shared" si="109"/>
        <v>100</v>
      </c>
      <c r="M219" s="23">
        <v>54</v>
      </c>
      <c r="N219" s="21">
        <f t="shared" si="110"/>
        <v>10.756972111553784</v>
      </c>
      <c r="O219" s="23">
        <v>1</v>
      </c>
      <c r="P219" s="21">
        <f t="shared" si="111"/>
        <v>0.19920318725099601</v>
      </c>
      <c r="Q219" s="23">
        <v>81</v>
      </c>
      <c r="R219" s="21">
        <f t="shared" si="112"/>
        <v>16.135458167330679</v>
      </c>
      <c r="S219" s="21">
        <f t="shared" si="113"/>
        <v>40.106241699867198</v>
      </c>
    </row>
    <row r="220" spans="1:19" ht="45" x14ac:dyDescent="0.25">
      <c r="A220" s="4" t="s">
        <v>20</v>
      </c>
      <c r="B220" s="9">
        <v>201</v>
      </c>
      <c r="C220" s="29" t="s">
        <v>235</v>
      </c>
      <c r="D220" s="29" t="s">
        <v>446</v>
      </c>
      <c r="E220" s="27">
        <v>361</v>
      </c>
      <c r="F220" s="17">
        <v>387</v>
      </c>
      <c r="G220" s="17">
        <v>173</v>
      </c>
      <c r="H220" s="21">
        <f t="shared" si="107"/>
        <v>44.702842377260978</v>
      </c>
      <c r="I220" s="23">
        <v>387</v>
      </c>
      <c r="J220" s="21">
        <f t="shared" si="108"/>
        <v>100</v>
      </c>
      <c r="K220" s="23">
        <v>387</v>
      </c>
      <c r="L220" s="21">
        <f t="shared" si="109"/>
        <v>100</v>
      </c>
      <c r="M220" s="23">
        <v>2</v>
      </c>
      <c r="N220" s="21">
        <f t="shared" si="110"/>
        <v>0.51679586563307489</v>
      </c>
      <c r="O220" s="23">
        <v>4</v>
      </c>
      <c r="P220" s="21">
        <f t="shared" si="111"/>
        <v>1.0335917312661498</v>
      </c>
      <c r="Q220" s="23">
        <v>7</v>
      </c>
      <c r="R220" s="21">
        <f t="shared" si="112"/>
        <v>1.8087855297157622</v>
      </c>
      <c r="S220" s="21">
        <f t="shared" si="113"/>
        <v>41.343669250645995</v>
      </c>
    </row>
    <row r="221" spans="1:19" ht="45" x14ac:dyDescent="0.25">
      <c r="A221" s="4" t="s">
        <v>20</v>
      </c>
      <c r="B221" s="9">
        <v>202</v>
      </c>
      <c r="C221" s="29" t="s">
        <v>236</v>
      </c>
      <c r="D221" s="29" t="s">
        <v>447</v>
      </c>
      <c r="E221" s="27">
        <v>508</v>
      </c>
      <c r="F221" s="17">
        <v>558</v>
      </c>
      <c r="G221" s="17">
        <v>413</v>
      </c>
      <c r="H221" s="21">
        <f t="shared" si="107"/>
        <v>74.01433691756273</v>
      </c>
      <c r="I221" s="23">
        <v>558</v>
      </c>
      <c r="J221" s="21">
        <f t="shared" si="108"/>
        <v>100</v>
      </c>
      <c r="K221" s="23">
        <v>558</v>
      </c>
      <c r="L221" s="21">
        <f t="shared" si="109"/>
        <v>100</v>
      </c>
      <c r="M221" s="23">
        <v>217</v>
      </c>
      <c r="N221" s="21">
        <f t="shared" si="110"/>
        <v>38.888888888888886</v>
      </c>
      <c r="O221" s="23">
        <v>0</v>
      </c>
      <c r="P221" s="21">
        <f t="shared" si="111"/>
        <v>0</v>
      </c>
      <c r="Q221" s="23">
        <v>398</v>
      </c>
      <c r="R221" s="21">
        <f t="shared" si="112"/>
        <v>71.326164874551978</v>
      </c>
      <c r="S221" s="21">
        <f t="shared" si="113"/>
        <v>64.038231780167266</v>
      </c>
    </row>
    <row r="222" spans="1:19" ht="30" x14ac:dyDescent="0.25">
      <c r="A222" s="4" t="s">
        <v>20</v>
      </c>
      <c r="B222" s="9">
        <v>203</v>
      </c>
      <c r="C222" s="29" t="s">
        <v>237</v>
      </c>
      <c r="D222" s="29" t="s">
        <v>448</v>
      </c>
      <c r="E222" s="27">
        <v>460</v>
      </c>
      <c r="F222" s="17">
        <v>519</v>
      </c>
      <c r="G222" s="17">
        <v>71</v>
      </c>
      <c r="H222" s="21">
        <f t="shared" si="107"/>
        <v>13.680154142581888</v>
      </c>
      <c r="I222" s="23">
        <v>519</v>
      </c>
      <c r="J222" s="21">
        <f t="shared" si="108"/>
        <v>100</v>
      </c>
      <c r="K222" s="23">
        <v>519</v>
      </c>
      <c r="L222" s="21">
        <f t="shared" si="109"/>
        <v>100</v>
      </c>
      <c r="M222" s="23">
        <v>7</v>
      </c>
      <c r="N222" s="21">
        <f t="shared" si="110"/>
        <v>1.3487475915221581</v>
      </c>
      <c r="O222" s="23">
        <v>10</v>
      </c>
      <c r="P222" s="21">
        <f t="shared" si="111"/>
        <v>1.9267822736030829</v>
      </c>
      <c r="Q222" s="23">
        <v>11</v>
      </c>
      <c r="R222" s="21">
        <f t="shared" si="112"/>
        <v>2.1194605009633913</v>
      </c>
      <c r="S222" s="21">
        <f t="shared" si="113"/>
        <v>36.512524084778427</v>
      </c>
    </row>
    <row r="223" spans="1:19" ht="30" x14ac:dyDescent="0.25">
      <c r="A223" s="4" t="s">
        <v>20</v>
      </c>
      <c r="B223" s="9">
        <v>204</v>
      </c>
      <c r="C223" s="29" t="s">
        <v>238</v>
      </c>
      <c r="D223" s="29" t="s">
        <v>449</v>
      </c>
      <c r="E223" s="27">
        <v>257</v>
      </c>
      <c r="F223" s="17">
        <v>277</v>
      </c>
      <c r="G223" s="17">
        <v>35</v>
      </c>
      <c r="H223" s="21">
        <f t="shared" si="107"/>
        <v>12.635379061371841</v>
      </c>
      <c r="I223" s="23">
        <v>277</v>
      </c>
      <c r="J223" s="21">
        <f t="shared" si="108"/>
        <v>100</v>
      </c>
      <c r="K223" s="23">
        <v>277</v>
      </c>
      <c r="L223" s="21">
        <f t="shared" si="109"/>
        <v>100</v>
      </c>
      <c r="M223" s="23">
        <v>3</v>
      </c>
      <c r="N223" s="21">
        <f t="shared" si="110"/>
        <v>1.0830324909747293</v>
      </c>
      <c r="O223" s="23">
        <v>5</v>
      </c>
      <c r="P223" s="21">
        <f t="shared" si="111"/>
        <v>1.8050541516245486</v>
      </c>
      <c r="Q223" s="23">
        <v>8</v>
      </c>
      <c r="R223" s="21">
        <f t="shared" si="112"/>
        <v>2.8880866425992782</v>
      </c>
      <c r="S223" s="21">
        <f t="shared" si="113"/>
        <v>36.40192539109507</v>
      </c>
    </row>
    <row r="224" spans="1:19" ht="45" x14ac:dyDescent="0.25">
      <c r="A224" s="4" t="s">
        <v>20</v>
      </c>
      <c r="B224" s="9">
        <v>205</v>
      </c>
      <c r="C224" s="29" t="s">
        <v>239</v>
      </c>
      <c r="D224" s="29" t="s">
        <v>450</v>
      </c>
      <c r="E224" s="27">
        <v>136</v>
      </c>
      <c r="F224" s="17">
        <v>144</v>
      </c>
      <c r="G224" s="17">
        <v>128</v>
      </c>
      <c r="H224" s="21">
        <f t="shared" si="107"/>
        <v>88.888888888888886</v>
      </c>
      <c r="I224" s="23">
        <v>144</v>
      </c>
      <c r="J224" s="21">
        <f t="shared" si="108"/>
        <v>100</v>
      </c>
      <c r="K224" s="23">
        <v>144</v>
      </c>
      <c r="L224" s="21">
        <f t="shared" si="109"/>
        <v>100</v>
      </c>
      <c r="M224" s="23">
        <v>58</v>
      </c>
      <c r="N224" s="21">
        <f t="shared" si="110"/>
        <v>40.277777777777779</v>
      </c>
      <c r="O224" s="23">
        <v>2</v>
      </c>
      <c r="P224" s="21">
        <f t="shared" si="111"/>
        <v>1.3888888888888888</v>
      </c>
      <c r="Q224" s="23">
        <v>87</v>
      </c>
      <c r="R224" s="21">
        <f t="shared" si="112"/>
        <v>60.416666666666664</v>
      </c>
      <c r="S224" s="21">
        <f t="shared" si="113"/>
        <v>65.162037037037052</v>
      </c>
    </row>
    <row r="225" spans="1:19" ht="45" x14ac:dyDescent="0.25">
      <c r="A225" s="4" t="s">
        <v>20</v>
      </c>
      <c r="B225" s="9">
        <v>206</v>
      </c>
      <c r="C225" s="29" t="s">
        <v>240</v>
      </c>
      <c r="D225" s="29" t="s">
        <v>451</v>
      </c>
      <c r="E225" s="27">
        <v>414</v>
      </c>
      <c r="F225" s="17">
        <v>454</v>
      </c>
      <c r="G225" s="17">
        <v>175</v>
      </c>
      <c r="H225" s="21">
        <f t="shared" si="107"/>
        <v>38.546255506607928</v>
      </c>
      <c r="I225" s="23">
        <v>454</v>
      </c>
      <c r="J225" s="21">
        <f t="shared" si="108"/>
        <v>100</v>
      </c>
      <c r="K225" s="23">
        <v>454</v>
      </c>
      <c r="L225" s="21">
        <f t="shared" si="109"/>
        <v>100</v>
      </c>
      <c r="M225" s="23">
        <v>4</v>
      </c>
      <c r="N225" s="21">
        <f t="shared" si="110"/>
        <v>0.88105726872246692</v>
      </c>
      <c r="O225" s="23">
        <v>0</v>
      </c>
      <c r="P225" s="21">
        <f t="shared" si="111"/>
        <v>0</v>
      </c>
      <c r="Q225" s="23">
        <v>1</v>
      </c>
      <c r="R225" s="21">
        <f t="shared" si="112"/>
        <v>0.22026431718061673</v>
      </c>
      <c r="S225" s="21">
        <f t="shared" si="113"/>
        <v>39.941262848751833</v>
      </c>
    </row>
    <row r="226" spans="1:19" ht="45" x14ac:dyDescent="0.25">
      <c r="A226" s="3" t="s">
        <v>20</v>
      </c>
      <c r="B226" s="9">
        <v>207</v>
      </c>
      <c r="C226" s="29" t="s">
        <v>241</v>
      </c>
      <c r="D226" s="29" t="s">
        <v>452</v>
      </c>
      <c r="E226" s="27">
        <v>315</v>
      </c>
      <c r="F226" s="17">
        <v>346</v>
      </c>
      <c r="G226" s="17">
        <v>281</v>
      </c>
      <c r="H226" s="21">
        <f t="shared" si="107"/>
        <v>81.213872832369944</v>
      </c>
      <c r="I226" s="23">
        <v>346</v>
      </c>
      <c r="J226" s="21">
        <f t="shared" si="108"/>
        <v>100</v>
      </c>
      <c r="K226" s="23">
        <v>346</v>
      </c>
      <c r="L226" s="21">
        <f t="shared" si="109"/>
        <v>100</v>
      </c>
      <c r="M226" s="23">
        <v>130</v>
      </c>
      <c r="N226" s="21">
        <f t="shared" si="110"/>
        <v>37.572254335260112</v>
      </c>
      <c r="O226" s="23">
        <v>10</v>
      </c>
      <c r="P226" s="21">
        <f t="shared" si="111"/>
        <v>2.8901734104046244</v>
      </c>
      <c r="Q226" s="23">
        <v>128</v>
      </c>
      <c r="R226" s="21">
        <f t="shared" si="112"/>
        <v>36.994219653179194</v>
      </c>
      <c r="S226" s="21">
        <f t="shared" si="113"/>
        <v>59.778420038535643</v>
      </c>
    </row>
    <row r="227" spans="1:19" ht="45" x14ac:dyDescent="0.25">
      <c r="A227" s="3" t="s">
        <v>20</v>
      </c>
      <c r="B227" s="9">
        <v>208</v>
      </c>
      <c r="C227" s="29" t="s">
        <v>242</v>
      </c>
      <c r="D227" s="29" t="s">
        <v>453</v>
      </c>
      <c r="E227" s="27">
        <v>581</v>
      </c>
      <c r="F227" s="18">
        <v>631</v>
      </c>
      <c r="G227" s="18">
        <v>145</v>
      </c>
      <c r="H227" s="21">
        <f t="shared" si="107"/>
        <v>22.979397781299525</v>
      </c>
      <c r="I227" s="23">
        <v>631</v>
      </c>
      <c r="J227" s="21">
        <f t="shared" si="108"/>
        <v>100</v>
      </c>
      <c r="K227" s="23">
        <v>631</v>
      </c>
      <c r="L227" s="21">
        <f t="shared" si="109"/>
        <v>100</v>
      </c>
      <c r="M227" s="23">
        <v>14</v>
      </c>
      <c r="N227" s="21">
        <f t="shared" si="110"/>
        <v>2.2187004754358162</v>
      </c>
      <c r="O227" s="23">
        <v>19</v>
      </c>
      <c r="P227" s="21">
        <f t="shared" si="111"/>
        <v>3.0110935023771792</v>
      </c>
      <c r="Q227" s="23">
        <v>36</v>
      </c>
      <c r="R227" s="21">
        <f t="shared" si="112"/>
        <v>5.7052297939778134</v>
      </c>
      <c r="S227" s="21">
        <f t="shared" si="113"/>
        <v>38.985736925515056</v>
      </c>
    </row>
    <row r="228" spans="1:19" x14ac:dyDescent="0.25">
      <c r="A228" s="6" t="s">
        <v>20</v>
      </c>
      <c r="B228" s="7"/>
      <c r="C228" s="8" t="s">
        <v>3</v>
      </c>
      <c r="D228" s="8"/>
      <c r="E228" s="16">
        <f>SUM(E174:E227)</f>
        <v>19119</v>
      </c>
      <c r="F228" s="16">
        <f>SUM(F174:F227)</f>
        <v>20999</v>
      </c>
      <c r="G228" s="16">
        <f>SUM(G174:G227)</f>
        <v>9340</v>
      </c>
      <c r="H228" s="42">
        <f>G228*100/F228</f>
        <v>44.478308490880515</v>
      </c>
      <c r="I228" s="16">
        <f>SUM(I174:I227)</f>
        <v>20999</v>
      </c>
      <c r="J228" s="42">
        <f>I228*100/F228</f>
        <v>100</v>
      </c>
      <c r="K228" s="16">
        <f>SUM(K174:K227)</f>
        <v>20999</v>
      </c>
      <c r="L228" s="42">
        <f>K228*100/F228</f>
        <v>100</v>
      </c>
      <c r="M228" s="16">
        <f>SUM(M174:M227)</f>
        <v>3490</v>
      </c>
      <c r="N228" s="42">
        <f>M228*100/F228</f>
        <v>16.619839039954282</v>
      </c>
      <c r="O228" s="16">
        <f>SUM(O174:O227)</f>
        <v>827</v>
      </c>
      <c r="P228" s="42">
        <f>O228*100/F228</f>
        <v>3.9382827753702556</v>
      </c>
      <c r="Q228" s="16">
        <f>SUM(Q174:Q227)</f>
        <v>3752</v>
      </c>
      <c r="R228" s="42">
        <f>Q228*100/F228</f>
        <v>17.867517500833372</v>
      </c>
      <c r="S228" s="16">
        <f>AVERAGE(H228,J228,L228,N228,P228,R228)</f>
        <v>47.150657967839742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zoomScale="82" zoomScaleNormal="82" workbookViewId="0">
      <selection activeCell="J19" sqref="J19"/>
    </sheetView>
  </sheetViews>
  <sheetFormatPr defaultRowHeight="15" x14ac:dyDescent="0.25"/>
  <cols>
    <col min="2" max="2" width="59.42578125" bestFit="1" customWidth="1"/>
    <col min="3" max="3" width="26" customWidth="1"/>
  </cols>
  <sheetData>
    <row r="2" spans="2:3" ht="15.75" thickBot="1" x14ac:dyDescent="0.3"/>
    <row r="3" spans="2:3" ht="32.25" thickBot="1" x14ac:dyDescent="0.3">
      <c r="B3" s="47" t="s">
        <v>0</v>
      </c>
      <c r="C3" s="48" t="s">
        <v>244</v>
      </c>
    </row>
    <row r="4" spans="2:3" ht="19.5" thickBot="1" x14ac:dyDescent="0.3">
      <c r="B4" s="49" t="s">
        <v>12</v>
      </c>
      <c r="C4" s="50">
        <f>'СВОД_карточка родителей_ДОО'!S101</f>
        <v>64.081408140814077</v>
      </c>
    </row>
    <row r="5" spans="2:3" ht="19.5" thickBot="1" x14ac:dyDescent="0.3">
      <c r="B5" s="49" t="s">
        <v>10</v>
      </c>
      <c r="C5" s="50">
        <f>'СВОД_карточка родителей_ДОО'!S79</f>
        <v>62.442660550458719</v>
      </c>
    </row>
    <row r="6" spans="2:3" ht="19.5" thickBot="1" x14ac:dyDescent="0.3">
      <c r="B6" s="49" t="s">
        <v>8</v>
      </c>
      <c r="C6" s="50">
        <f>'СВОД_карточка родителей_ДОО'!S60</f>
        <v>62.421383647798741</v>
      </c>
    </row>
    <row r="7" spans="2:3" ht="19.5" thickBot="1" x14ac:dyDescent="0.3">
      <c r="B7" s="49" t="s">
        <v>245</v>
      </c>
      <c r="C7" s="50">
        <f>'СВОД_карточка родителей_ДОО'!S89</f>
        <v>60.085378868729983</v>
      </c>
    </row>
    <row r="8" spans="2:3" ht="19.5" thickBot="1" x14ac:dyDescent="0.3">
      <c r="B8" s="49" t="s">
        <v>2</v>
      </c>
      <c r="C8" s="50">
        <f>'СВОД_карточка родителей_ДОО'!S15</f>
        <v>59.77879481311976</v>
      </c>
    </row>
    <row r="9" spans="2:3" ht="19.5" thickBot="1" x14ac:dyDescent="0.3">
      <c r="B9" s="49" t="s">
        <v>7</v>
      </c>
      <c r="C9" s="50">
        <f>'СВОД_карточка родителей_ДОО'!S54</f>
        <v>56.52337858220212</v>
      </c>
    </row>
    <row r="10" spans="2:3" ht="19.5" thickBot="1" x14ac:dyDescent="0.3">
      <c r="B10" s="49" t="s">
        <v>16</v>
      </c>
      <c r="C10" s="50">
        <f>'СВОД_карточка родителей_ДОО'!S133</f>
        <v>57.196969696969688</v>
      </c>
    </row>
    <row r="11" spans="2:3" ht="19.5" thickBot="1" x14ac:dyDescent="0.3">
      <c r="B11" s="49" t="s">
        <v>19</v>
      </c>
      <c r="C11" s="50">
        <f>'СВОД_карточка родителей_ДОО'!S173</f>
        <v>52.469725940089234</v>
      </c>
    </row>
    <row r="12" spans="2:3" ht="19.5" thickBot="1" x14ac:dyDescent="0.3">
      <c r="B12" s="49" t="s">
        <v>5</v>
      </c>
      <c r="C12" s="50">
        <f>'СВОД_карточка родителей_ДОО'!S33</f>
        <v>50.805226374962018</v>
      </c>
    </row>
    <row r="13" spans="2:3" ht="19.5" thickBot="1" x14ac:dyDescent="0.3">
      <c r="B13" s="49" t="s">
        <v>15</v>
      </c>
      <c r="C13" s="50">
        <f>'СВОД_карточка родителей_ДОО'!S119</f>
        <v>50.830258302583026</v>
      </c>
    </row>
    <row r="14" spans="2:3" ht="19.5" thickBot="1" x14ac:dyDescent="0.3">
      <c r="B14" s="49" t="s">
        <v>20</v>
      </c>
      <c r="C14" s="50">
        <f>'СВОД_карточка родителей_ДОО'!S228</f>
        <v>47.150657967839742</v>
      </c>
    </row>
    <row r="15" spans="2:3" ht="19.5" thickBot="1" x14ac:dyDescent="0.3">
      <c r="B15" s="49" t="s">
        <v>13</v>
      </c>
      <c r="C15" s="50">
        <f>'СВОД_карточка родителей_ДОО'!S103</f>
        <v>46.810207336523121</v>
      </c>
    </row>
    <row r="16" spans="2:3" ht="19.5" thickBot="1" x14ac:dyDescent="0.3">
      <c r="B16" s="49" t="s">
        <v>9</v>
      </c>
      <c r="C16" s="50">
        <f>'СВОД_карточка родителей_ДОО'!S70</f>
        <v>44.828489133280961</v>
      </c>
    </row>
    <row r="17" spans="2:3" ht="19.5" thickBot="1" x14ac:dyDescent="0.3">
      <c r="B17" s="49" t="s">
        <v>14</v>
      </c>
      <c r="C17" s="50">
        <f>'СВОД_карточка родителей_ДОО'!S112</f>
        <v>44.437367303609335</v>
      </c>
    </row>
    <row r="18" spans="2:3" ht="19.5" thickBot="1" x14ac:dyDescent="0.3">
      <c r="B18" s="49" t="s">
        <v>4</v>
      </c>
      <c r="C18" s="50">
        <f>'СВОД_карточка родителей_ДОО'!S21</f>
        <v>39.613970588235297</v>
      </c>
    </row>
    <row r="19" spans="2:3" ht="19.5" thickBot="1" x14ac:dyDescent="0.3">
      <c r="B19" s="49" t="s">
        <v>18</v>
      </c>
      <c r="C19" s="50">
        <f>'СВОД_карточка родителей_ДОО'!S164</f>
        <v>41.076009180504926</v>
      </c>
    </row>
    <row r="20" spans="2:3" ht="19.5" thickBot="1" x14ac:dyDescent="0.3">
      <c r="B20" s="49" t="s">
        <v>6</v>
      </c>
      <c r="C20" s="50">
        <f>'СВОД_карточка родителей_ДОО'!S49</f>
        <v>39.400701306981198</v>
      </c>
    </row>
    <row r="21" spans="2:3" ht="19.5" thickBot="1" x14ac:dyDescent="0.3">
      <c r="B21" s="49" t="s">
        <v>17</v>
      </c>
      <c r="C21" s="50">
        <f>'СВОД_карточка родителей_ДОО'!S147</f>
        <v>38.286713286713287</v>
      </c>
    </row>
  </sheetData>
  <sortState ref="B4:C21">
    <sortCondition descending="1" ref="C4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СВОД_карточка родителей_ДОО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Vika_Dombrovskaya</dc:creator>
  <cp:lastModifiedBy>kornienko</cp:lastModifiedBy>
  <dcterms:created xsi:type="dcterms:W3CDTF">2022-10-21T06:12:51Z</dcterms:created>
  <dcterms:modified xsi:type="dcterms:W3CDTF">2022-11-18T04:50:42Z</dcterms:modified>
</cp:coreProperties>
</file>